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185" tabRatio="601" activeTab="0"/>
  </bookViews>
  <sheets>
    <sheet name="NR 2014" sheetId="1" r:id="rId1"/>
  </sheets>
  <definedNames>
    <definedName name="_xlnm.Print_Area" localSheetId="0">'NR 2014'!$A$1:$G$710</definedName>
  </definedNames>
  <calcPr fullCalcOnLoad="1"/>
</workbook>
</file>

<file path=xl/sharedStrings.xml><?xml version="1.0" encoding="utf-8"?>
<sst xmlns="http://schemas.openxmlformats.org/spreadsheetml/2006/main" count="642" uniqueCount="557">
  <si>
    <r>
      <t xml:space="preserve">org. 207 Výdaje města a úřadu - kap. 31 </t>
    </r>
    <r>
      <rPr>
        <sz val="10"/>
        <color indexed="8"/>
        <rFont val="Times New Roman"/>
        <family val="1"/>
      </rPr>
      <t>(právní záležitosti)</t>
    </r>
  </si>
  <si>
    <r>
      <t xml:space="preserve">org. 207 Výdaje města a úřadu - kap. 33 </t>
    </r>
    <r>
      <rPr>
        <sz val="10"/>
        <color indexed="8"/>
        <rFont val="Times New Roman"/>
        <family val="1"/>
      </rPr>
      <t>(výdaje spojené s vozidly)</t>
    </r>
  </si>
  <si>
    <r>
      <t xml:space="preserve">org. 207 Výdaje města a úřadu - kap. 08 </t>
    </r>
    <r>
      <rPr>
        <sz val="10"/>
        <color indexed="8"/>
        <rFont val="Times New Roman"/>
        <family val="1"/>
      </rPr>
      <t>(majetek úřadu, pojištění, poplatky rádio, televize)</t>
    </r>
  </si>
  <si>
    <t>služby peněžních ústavů</t>
  </si>
  <si>
    <t>Kamerový systém</t>
  </si>
  <si>
    <t>S CH V Á L E N Ý    R O Z P O Č E T    2014 bez fondů</t>
  </si>
  <si>
    <t>SCHVÁLENÝ ROZPOČET MĚSTA STŘÍBRA 
NA ROK  2 0 1 4   VČETNĚ   FONDŮ</t>
  </si>
  <si>
    <t xml:space="preserve">3. třída - kapitálové                                                                                                                  </t>
  </si>
  <si>
    <t xml:space="preserve">4. třída - dotace                                                                                                                       </t>
  </si>
  <si>
    <t xml:space="preserve">37 ochrana životního prostředí                                                                                                          </t>
  </si>
  <si>
    <t>přijaté neinvestiční dary - Nadace ČEZ (08Alcoa Foundation)</t>
  </si>
  <si>
    <t xml:space="preserve">náhrada za majetek (03,04,05nekapitálové náhrady-KINO 3313)  </t>
  </si>
  <si>
    <t>ost.ned.příjmy-Nálezy (07Hutňan;05Družstvo Sadová)</t>
  </si>
  <si>
    <t>příjem z FRBMS (příspěvek města do FRBMS)</t>
  </si>
  <si>
    <t>kanál Královská štola (05Kan. přípojka k čp. 17)</t>
  </si>
  <si>
    <t>09,08Aleš Bohuslav;122Ouředník Jan - Pivo zdarma - fin. příspěvek (rocková hudba)</t>
  </si>
  <si>
    <t>Opr.střechy KD (Opr.Nanebevzetí P.M.-dary od STROMU, Ryba)</t>
  </si>
  <si>
    <t xml:space="preserve">  36 …</t>
  </si>
  <si>
    <t>Mzdové výdaje úřadu, PS, OS ZZ, MP  a zastup. - kap. 19</t>
  </si>
  <si>
    <r>
      <t xml:space="preserve">Výdaje HIO </t>
    </r>
    <r>
      <rPr>
        <sz val="10"/>
        <color indexed="8"/>
        <rFont val="Times New Roman"/>
        <family val="1"/>
      </rPr>
      <t>(hřbitov, správa byt. a nebyt. jednotek, zálohy do FO,….)</t>
    </r>
    <r>
      <rPr>
        <b/>
        <sz val="10"/>
        <color indexed="8"/>
        <rFont val="Times New Roman"/>
        <family val="1"/>
      </rPr>
      <t xml:space="preserve"> - kap. 04</t>
    </r>
  </si>
  <si>
    <r>
      <t xml:space="preserve">Výdaje OŽP </t>
    </r>
    <r>
      <rPr>
        <sz val="10"/>
        <color indexed="8"/>
        <rFont val="Times New Roman"/>
        <family val="1"/>
      </rPr>
      <t>(odpad, skládky, studně…)</t>
    </r>
    <r>
      <rPr>
        <b/>
        <sz val="10"/>
        <color indexed="8"/>
        <rFont val="Times New Roman"/>
        <family val="1"/>
      </rPr>
      <t xml:space="preserve"> - kap. 17</t>
    </r>
  </si>
  <si>
    <t xml:space="preserve">- splátka půjčky náměstí </t>
  </si>
  <si>
    <t>org. 492x Oprava budov úřadu</t>
  </si>
  <si>
    <t>org. 612 - Zpracování PD k investičním akcím a opravám</t>
  </si>
  <si>
    <t>2328.29</t>
  </si>
  <si>
    <t>3636, 6171</t>
  </si>
  <si>
    <t>207x</t>
  </si>
  <si>
    <t>fin. dar - MAS Český les</t>
  </si>
  <si>
    <t>1113;1119</t>
  </si>
  <si>
    <t xml:space="preserve">příjmy z poskyt.služeb (DPS; veřejného WC atd.) </t>
  </si>
  <si>
    <t>příjmy MP - služby (botičky, odtah org.221)</t>
  </si>
  <si>
    <t>příjmy z pronájmu (nebyt.prost.,bytů,lesů a park.ploch a hrobů)</t>
  </si>
  <si>
    <t>přijaté neinvestiční dary pro JSDH - (08Alcoa Foundation-hasiči;04-06Agilis Milíkov)</t>
  </si>
  <si>
    <t>přijaté neinv. dary-13Baník (12 Clemens Milíkov;09 sport dětí;08 Němci; 03,04-80,05,Kermi, 04-30,Lesní společ.-EU)</t>
  </si>
  <si>
    <t>přijaté neinv. dary - dar od fyz.osoby (08 STROM-Nanebevzetí¨;04Itálie-doprava;05 cyklotrasa)</t>
  </si>
  <si>
    <t>náhrady, ztráty, ost.příjmy (04veřej.sml;.06lesní osnovy)</t>
  </si>
  <si>
    <t>příjmy ze splátek půjčky Egrensis,Ronšperk (12Lesy;03 FKSP;SMMS,r.06 Lesy, TJ Baník)</t>
  </si>
  <si>
    <t>přijaté dary na pořízení DM - RWE - Otročín (08Alcoa foundation - vyb.has.auta)</t>
  </si>
  <si>
    <t>dotace od KÚ -12,13 prezident (10parlament;08referendum EU98290;98348 volby do Evr.parl.;06volby do Parlamentu98071)</t>
  </si>
  <si>
    <t>dotace na PAP (10veř. Správu)</t>
  </si>
  <si>
    <t>dotace od KÚ - volby do parl. (12PK,11Zhoř,Kšice; 98074volby do zastup.;04volby do PK98193 a do senátu)</t>
  </si>
  <si>
    <t>neinv. dotace Úpr.veř.prostranství (CZ - Sběrný dvůr 90001)</t>
  </si>
  <si>
    <t>dotace od MPSV - přísp.na pěst.péči (Příspěvek na péči13235)</t>
  </si>
  <si>
    <t>dotace MD- výp.tech. (09CZEICH POINT-14008)</t>
  </si>
  <si>
    <t>dotace od MK - Morový sloup (Koubkova branka)</t>
  </si>
  <si>
    <t>ZU 4a</t>
  </si>
  <si>
    <t>3419 (3399)</t>
  </si>
  <si>
    <t xml:space="preserve">I.PŘÍJMY CELKEM                                    </t>
  </si>
  <si>
    <t>bez fondů</t>
  </si>
  <si>
    <t xml:space="preserve">IV. FINANCOVÁNÍ CELKEM </t>
  </si>
  <si>
    <t>MŠ Pastýřská - dotace</t>
  </si>
  <si>
    <t>FD svaz post.Planá (12Slabá, Krabec;11Dig.ústav ;09Slabá;05Český červený kříž)</t>
  </si>
  <si>
    <t>Nemocnice sv.Anna - dar (11Vodní záchr;09Kupec - fin. dar)</t>
  </si>
  <si>
    <t>Oprava a rekonstrukce ZZ (03 org. 260 provoz polikliniky)</t>
  </si>
  <si>
    <t>Koncepce hřbitova,obecní hrob,oprava hrobky a loučky (03Příspěvek na zpev.plotu-Tovární 540; 04-org.343Instalace tabulí partnerských měst)</t>
  </si>
  <si>
    <t xml:space="preserve">Výměna oken DPS (Opravy v areálu chaty E229 Butov) </t>
  </si>
  <si>
    <t>Městský park (Regulace populace holubů ve městě;06 Zprac.projektu veřej.zeleň)</t>
  </si>
  <si>
    <t xml:space="preserve">15.Přední hlídka RR -Víteček Černošín - fin.přísp.(dar) (10Linka bezpečí;08Kompakt-Víteček Černošín;06 Domov důchodců Kurojedy;Farní charita) </t>
  </si>
  <si>
    <t>Městský úřad  - kap. 19 (mzd.náklady-soc.služby-přechod na stát)</t>
  </si>
  <si>
    <t>Kamerový systém - vratka dotace (10,11podíl k dotaci)</t>
  </si>
  <si>
    <t>Městský úřad  - kap. 20 - dotace - prezident (09volby EU,08do Parlamentu;04 senát a Zast.kraje)</t>
  </si>
  <si>
    <t>Městský úřad  - kap. 20 - dotace-volby do parl.(12PK,ZMě;04 Ev.parl.)</t>
  </si>
  <si>
    <t>Revitalizace Brožíkova ul. (Autobusové čekárny-Milíkov,Otročín)</t>
  </si>
  <si>
    <t>Severní obchvat - PD (08Studie přeložky - sever;03 mostu na plovárně)</t>
  </si>
  <si>
    <t>Prodl.kom. včetně VO Ořechová (Lávka u Mlékárenského rybníka, vč. VO)</t>
  </si>
  <si>
    <t>Revitalizace rybníka Lhota včetně dotace (Jakoubkova ul. - kanalizační přípojky a vpusti  - PD)</t>
  </si>
  <si>
    <t>Zřízení přípojek Jižní předměstí k prodeji (Kanalizační přípojka k čp. 17)</t>
  </si>
  <si>
    <t xml:space="preserve">Víceuč.hřiště Jižní-podíl k dotaci (Oplocení dětského hřiště Gag.-Dukelská) </t>
  </si>
  <si>
    <t>Skatepark (Skatepark - podíl k dotaci;hřiště Jižní a skatepark)</t>
  </si>
  <si>
    <t>Dopravní a technická infrastruktura - podíl k dotaci (Hájovna Sulislav;Demolice kasáren)</t>
  </si>
  <si>
    <t>Demolice kasáren - dotace (Dopr.a tech.infrastr.; Demolice kasáren)</t>
  </si>
  <si>
    <t>v ý d a j e     c e l k e m (bez rezerv - tj.běžné+kapitálové)</t>
  </si>
  <si>
    <t xml:space="preserve">příjem za parkovné </t>
  </si>
  <si>
    <t xml:space="preserve">příjem za údržbu zeleně Solar </t>
  </si>
  <si>
    <t xml:space="preserve">dotace od MF - neinv. úč. dotace - sociální služby </t>
  </si>
  <si>
    <t xml:space="preserve">BESIP - fin. přísp. </t>
  </si>
  <si>
    <t>ZUŠ Stříbro - na provoz</t>
  </si>
  <si>
    <t xml:space="preserve">MŠ - příspěvek od města </t>
  </si>
  <si>
    <t xml:space="preserve">ZŠ Mánesova - oprava fasády </t>
  </si>
  <si>
    <t xml:space="preserve">Český svaz chovatelů - finanční příspěvek </t>
  </si>
  <si>
    <t xml:space="preserve">Český svaz včelařů - finanční dar </t>
  </si>
  <si>
    <t xml:space="preserve">Miroslav Beneš - Bída Band - finanční dar </t>
  </si>
  <si>
    <t xml:space="preserve">Jiránek - Fotoklub MKS - fin.dar </t>
  </si>
  <si>
    <t xml:space="preserve">MKS - příspěvek od města </t>
  </si>
  <si>
    <t xml:space="preserve">TJ Baník-fin.příspěvek </t>
  </si>
  <si>
    <t>HC Buldoci - fin.příspěvek</t>
  </si>
  <si>
    <t>HK Skoba - fin. dar</t>
  </si>
  <si>
    <t xml:space="preserve">Fan klub Štybara - fin. dar </t>
  </si>
  <si>
    <t xml:space="preserve">Klauber - fin.dar </t>
  </si>
  <si>
    <t>Ocenění trenérů mládeže a dobr.prac.s mládeží-VD,organizace</t>
  </si>
  <si>
    <t xml:space="preserve">Běh historickým Stříbrem včetně memoranda PB(VD,FV, organizace) </t>
  </si>
  <si>
    <t xml:space="preserve">Vyhlášení sportovce roku - fin. dar </t>
  </si>
  <si>
    <t>Společnost KOTEC,o.s. - fin.příspěvek (+ na provoz K - centra)</t>
  </si>
  <si>
    <t>Stř.vých.p.Domažlice - fin. dar</t>
  </si>
  <si>
    <t xml:space="preserve">Příspěvek do Sociálního fondu </t>
  </si>
  <si>
    <t xml:space="preserve">ZŠ Gagarinova - příspěvek na investice - kotel na vaření, mycí stroj </t>
  </si>
  <si>
    <t xml:space="preserve">ZŠ Mánesova - příspěvek na investice - pánev </t>
  </si>
  <si>
    <t xml:space="preserve">MŠ - přís.na investice - zahr.prvky,digestoř </t>
  </si>
  <si>
    <t>Fin.příspěvek TJ Baník - šk.hřiště</t>
  </si>
  <si>
    <t>Úprava půdy čp. 63</t>
  </si>
  <si>
    <t xml:space="preserve">ÚČELOVÁ REZ. - OCHRANA ZVÍŘAT </t>
  </si>
  <si>
    <t>ÚČELOVÁ REZ. - OCHRANA ZVÍŘAT</t>
  </si>
  <si>
    <t>Milíkov+Lhota - real. příp. trafa</t>
  </si>
  <si>
    <t>Úpr. veř.prostr. pod kl.zahradami - podíl k dotaci</t>
  </si>
  <si>
    <t>ÚZ</t>
  </si>
  <si>
    <t>235, 231</t>
  </si>
  <si>
    <t>Úz.analytické podklady - dotace</t>
  </si>
  <si>
    <t>Prima Vizus - fin. příspěvek</t>
  </si>
  <si>
    <t>ÚČELOVÁ REZ. - PRO KRIZOVÁ OPATŘ.A MIMOŘ.UDÁLOSTI</t>
  </si>
  <si>
    <t>CELKEM BĚŽNÉ VÝDAJE   A   REZERVY</t>
  </si>
  <si>
    <t>C E L K E M     R E Z E R V Y</t>
  </si>
  <si>
    <t>NF - administrativa - dotace</t>
  </si>
  <si>
    <t>příjem za poplatky FRBMS</t>
  </si>
  <si>
    <t>Vynětí ze ZPF</t>
  </si>
  <si>
    <t xml:space="preserve">23 - vodní hospodářství                                                                                                            </t>
  </si>
  <si>
    <t xml:space="preserve">33 kultura                                                                                                                                </t>
  </si>
  <si>
    <t>ZU 4</t>
  </si>
  <si>
    <t>ZU 5</t>
  </si>
  <si>
    <t>Nákup pozemků  - kap. 04</t>
  </si>
  <si>
    <t>Norské fondy - dotace</t>
  </si>
  <si>
    <t>61 územní samospráva</t>
  </si>
  <si>
    <t xml:space="preserve">22 doprava                                                                                                                        </t>
  </si>
  <si>
    <t>dotace neinvestiční</t>
  </si>
  <si>
    <t xml:space="preserve">5. třída - běžné výdaje                                                                                                      </t>
  </si>
  <si>
    <t>REZERVA  MĚSTA</t>
  </si>
  <si>
    <t>dotace od KÚ - refund. mezd prac.VPP+abs.</t>
  </si>
  <si>
    <t>dotace od MK - Kamenný most s věží a sochou (03,04 ÚZ 34341)</t>
  </si>
  <si>
    <t xml:space="preserve">ZŠ Gagarinova ( +ŠJ ) - příspěvek od města </t>
  </si>
  <si>
    <t>294x</t>
  </si>
  <si>
    <t>VD-Vánoční míle - ceny pro mládež</t>
  </si>
  <si>
    <t>příjem za služby od obcí - JSDH</t>
  </si>
  <si>
    <t>příjem za veřejnoprávní smlouvy od obcí</t>
  </si>
  <si>
    <t>Pokuta za kostel Máří Magdalény</t>
  </si>
  <si>
    <t>Příspěvek těles.postiž.občanům - Pětroš - finanční dar</t>
  </si>
  <si>
    <t>Příspěvek těles.postiž.občanům - Michalčák - finanční dar</t>
  </si>
  <si>
    <t>Svaz zdravotně postižených Stříbrska - finanční dar</t>
  </si>
  <si>
    <t>Svaz postižených civilizačními chorobami - finanční dar</t>
  </si>
  <si>
    <t>v tis. Kč</t>
  </si>
  <si>
    <t xml:space="preserve">odměna za tříděný odpad </t>
  </si>
  <si>
    <t>ÚČELOVÁ REZ. - NA PŘÍSPĚVKY (DOTACE) PRO CIZÍ SUBJEKTY</t>
  </si>
  <si>
    <t>Sdružení Romů - finanční dar</t>
  </si>
  <si>
    <t>příjem za odchyt psa (06 za řidičské oprávnění-v 07 tř.1 2229/2111)</t>
  </si>
  <si>
    <t>NF - 0,5% z nákladů na opravy MK, věže</t>
  </si>
  <si>
    <t>Husova 96 - půdní vestavba . 2 bj. + PD</t>
  </si>
  <si>
    <t>291x</t>
  </si>
  <si>
    <t>daň z nemovitostí</t>
  </si>
  <si>
    <t>daňové příjmy celkem</t>
  </si>
  <si>
    <t>prodej pozemků</t>
  </si>
  <si>
    <t>kapitálové příjmy celkem</t>
  </si>
  <si>
    <t xml:space="preserve">35 zdravotnictví                                                                                                                        </t>
  </si>
  <si>
    <t>22xx;36xx</t>
  </si>
  <si>
    <t>příjmy z pronájmu movitých věcí (pronáj. transportéru, pivní sety atd.)</t>
  </si>
  <si>
    <t>Bezbariérový záchod v KD</t>
  </si>
  <si>
    <t xml:space="preserve">Coward - finanční dar </t>
  </si>
  <si>
    <t>Fano - fin. dar (11Janda,Samec kniha; Jiránek (ZŠ Mánesova)</t>
  </si>
  <si>
    <t xml:space="preserve">Cyklodrak - finanční dar (+05,06,07-914 VD-ceny) </t>
  </si>
  <si>
    <t>Oprava výtahu čp.437 (Gagarinova 940-942 - uzavření uhelných schozů)</t>
  </si>
  <si>
    <t>Veřejné osvětlení Západní (09Dukelská,03Sokolská)</t>
  </si>
  <si>
    <t>Kanal. řad Májová, Třešňová (06TI Dedek;04TI Severní předměstí;05 Ořechová)</t>
  </si>
  <si>
    <t>příjem za reklamu a služby - cyklistický závod</t>
  </si>
  <si>
    <t>vratka vymožených příjmů sociálních dávek (výživné)</t>
  </si>
  <si>
    <t xml:space="preserve">dotace od SFŽP (dopl. ČOV) </t>
  </si>
  <si>
    <t>daňové</t>
  </si>
  <si>
    <t>kapitálové</t>
  </si>
  <si>
    <t>P Ř Í J M Y</t>
  </si>
  <si>
    <t xml:space="preserve">příjmy za prodej majetku </t>
  </si>
  <si>
    <t>dotace investiční</t>
  </si>
  <si>
    <t xml:space="preserve">vrácené sociální příspěvky od obyvatelstva </t>
  </si>
  <si>
    <t>41 . .</t>
  </si>
  <si>
    <t xml:space="preserve">ÚČELOVÁ REZ. - OPRAVY A INVESTIČNÍ AKCE </t>
  </si>
  <si>
    <t xml:space="preserve">běžné </t>
  </si>
  <si>
    <t>ZU 2</t>
  </si>
  <si>
    <t>org. 297x Norské fondy</t>
  </si>
  <si>
    <t>222x</t>
  </si>
  <si>
    <t xml:space="preserve">státní správa </t>
  </si>
  <si>
    <t>- úvěr na rek. náměstí</t>
  </si>
  <si>
    <t>214x</t>
  </si>
  <si>
    <t>DPFO SVČ</t>
  </si>
  <si>
    <t>34 TV a zájmová činnost</t>
  </si>
  <si>
    <t>36 . .</t>
  </si>
  <si>
    <t xml:space="preserve">prodej nemovitostí                                             </t>
  </si>
  <si>
    <t>Pojištění veřejné služby - dotace</t>
  </si>
  <si>
    <t>936x</t>
  </si>
  <si>
    <t>Cyklistický závod - dotace od PK</t>
  </si>
  <si>
    <t xml:space="preserve">MKS - účelová dotace od kraje - Stříbrný pohár </t>
  </si>
  <si>
    <t xml:space="preserve">MKS - účelová dotace od kraje </t>
  </si>
  <si>
    <t>Celkem výdaje na krytí rozdílu příjmů a výdajů a na krytí financování (bez fondů a půjček)</t>
  </si>
  <si>
    <t>příjmy za pronájem Benešova 511</t>
  </si>
  <si>
    <t>Sociální dávky - Příspěvek na péči</t>
  </si>
  <si>
    <t>dotace od MPSV - Pečovatelská služba (r.05 od kraje bez UZ)</t>
  </si>
  <si>
    <t>Oprava Mánesovy ulice (03 ZŠ Mánesova - západní strana)</t>
  </si>
  <si>
    <t>inv. dotace EU - Sběrný dvůr</t>
  </si>
  <si>
    <t xml:space="preserve">inv. dotace CZ - Sběrný dvůr </t>
  </si>
  <si>
    <t>neinv. dotace EU - Sběrný dvůr</t>
  </si>
  <si>
    <t>dotace od KÚ - fin.příspěvek (lesní zákon)</t>
  </si>
  <si>
    <t xml:space="preserve">Zápas Stříbro - finanční příspěvek </t>
  </si>
  <si>
    <t>292x</t>
  </si>
  <si>
    <t>Oprava uvolněných hradeb</t>
  </si>
  <si>
    <t>Střední odborná škola - fin. přísp.</t>
  </si>
  <si>
    <t>Obnova zeleně parku - dotace SR+EU</t>
  </si>
  <si>
    <t>přijaté neinvestiční dary - horníci</t>
  </si>
  <si>
    <t>b) půjčky, úvěry a použití ost.fondů</t>
  </si>
  <si>
    <t>odčerpání fin. prostředků</t>
  </si>
  <si>
    <t>a) splátky půjček (další výdaje)</t>
  </si>
  <si>
    <t xml:space="preserve">- použití FRBMS </t>
  </si>
  <si>
    <t>Studie rekonstrukce Palackého, U Jána</t>
  </si>
  <si>
    <t xml:space="preserve">- splátka půjčky na 35 bj. stará kasárna </t>
  </si>
  <si>
    <t>Vratka dotace Revitalizace rybníka</t>
  </si>
  <si>
    <t>§</t>
  </si>
  <si>
    <t>52 civilní ochrana</t>
  </si>
  <si>
    <t>Městské muzeum - dotace na Informační centrum</t>
  </si>
  <si>
    <t xml:space="preserve">b) půjčky, úvěry </t>
  </si>
  <si>
    <t>c) použití ost.fondů</t>
  </si>
  <si>
    <t>inv.dotace od PK - ZŠ Mánesova org. 315</t>
  </si>
  <si>
    <t>pečovatelská služba - výkony</t>
  </si>
  <si>
    <t>položka</t>
  </si>
  <si>
    <t>správní poplatky, místní poplatky a ost.daně</t>
  </si>
  <si>
    <t>13 . .</t>
  </si>
  <si>
    <t>Sdružení rodičů při gymnáziu a OA - fin. přísp.</t>
  </si>
  <si>
    <t>Farní charita - finanční přísp.na výměnu lůžek</t>
  </si>
  <si>
    <t>34 tělovýchova a zájmová činnost</t>
  </si>
  <si>
    <t xml:space="preserve">ZŠ Mánesova ( +ŠJ ) - příspěvek od města   </t>
  </si>
  <si>
    <t>Římskokatolická farnost Stříbro - finanční příspěvek (06 taky dar na) opr.zvonice)</t>
  </si>
  <si>
    <t>SOCIÁLNÍ FOND - 236 10</t>
  </si>
  <si>
    <t>Minoritský klášter - vlastní prostředky, dotace PK</t>
  </si>
  <si>
    <t>Český rozhlas radiodárek</t>
  </si>
  <si>
    <t xml:space="preserve">Komunikace - dopravní značení </t>
  </si>
  <si>
    <t xml:space="preserve">Gaudeamus-nad.fond - fin.dar ;07Šrámková Barbora;06Holub Jan </t>
  </si>
  <si>
    <t>dotace sčítání lidu (výkon státní správy)</t>
  </si>
  <si>
    <t>půjčka o.s. Ronšperk + Egrensis</t>
  </si>
  <si>
    <t xml:space="preserve">0bec Kostelec, Hněvnice - fin dar (8Tóth Pavel;06,05Sportovní sdružení Tachovska) </t>
  </si>
  <si>
    <t>SC MARATHON - fin. dar (08Studenti Gymnázia;07Jaša Tomáš;06Vítěz Stříbrské prémie;05Ženský fotb.tým)</t>
  </si>
  <si>
    <t>fin. výpomoc Lesy města Stříbra</t>
  </si>
  <si>
    <t>PROVOZ STADIONU</t>
  </si>
  <si>
    <t>kap.výdaj</t>
  </si>
  <si>
    <t>běžný v.</t>
  </si>
  <si>
    <t>ned.p.</t>
  </si>
  <si>
    <t>296x</t>
  </si>
  <si>
    <t>neinv. dotace obnova parku</t>
  </si>
  <si>
    <t xml:space="preserve">Zlatíčka ze Stříbra - finanční příspěvek </t>
  </si>
  <si>
    <t xml:space="preserve">Minoritský klášter - dotace na opravu od MK </t>
  </si>
  <si>
    <t>201x</t>
  </si>
  <si>
    <t>Sociální fond - čerpání</t>
  </si>
  <si>
    <t>v souvislosti s DPH apod.</t>
  </si>
  <si>
    <t>Hřiště s ledovou plochou - provoz + údržba</t>
  </si>
  <si>
    <t>VO Plzeňská ul. + mosty</t>
  </si>
  <si>
    <t>36xx</t>
  </si>
  <si>
    <t>Sdružení vytrvalců Stříbro - fin. dar</t>
  </si>
  <si>
    <t>Klub vojenského opevnění - fin. dar</t>
  </si>
  <si>
    <t>Obnova cyklist.povrchů (Cyklocentrum-zřízení topení)</t>
  </si>
  <si>
    <t xml:space="preserve">ZŠ Mánesova - příjmy z krátkodobých pronájmů PO </t>
  </si>
  <si>
    <t>ZŠ Gagarinova - příjmy z krátkodobých pronájmů PO</t>
  </si>
  <si>
    <t>pronájem ledové plochy</t>
  </si>
  <si>
    <t>Oprava opěrné zdi Havlíčkova ul.</t>
  </si>
  <si>
    <t xml:space="preserve">Stříbrští občané městu (STROM) + střel.sbor - fin. příspěvek </t>
  </si>
  <si>
    <t xml:space="preserve">Klub mladých debrujárů - finanční příspěvek </t>
  </si>
  <si>
    <t xml:space="preserve">STROM, Bída Band, Coward - finanční dar  </t>
  </si>
  <si>
    <t>Městské muzeum - příspěvek od města</t>
  </si>
  <si>
    <t xml:space="preserve">Lepičová Lenka - fin. dar na reprezentaci města v atletice </t>
  </si>
  <si>
    <t xml:space="preserve">Obec Slovákov, region Stříbro - fin.dar </t>
  </si>
  <si>
    <t xml:space="preserve">Oddíl kulturistiky - fin. dar </t>
  </si>
  <si>
    <t>Potápěčský klub Lighthouse - fin. dar</t>
  </si>
  <si>
    <t xml:space="preserve">Sportovní oddíl stolního tenisu - fin. dar </t>
  </si>
  <si>
    <t xml:space="preserve">Mgr. Krabec Jan finanční dar </t>
  </si>
  <si>
    <t>Budování parkovacích míst včetně PD - Strabag</t>
  </si>
  <si>
    <t>08Povrch IN-LINE na ledové ploše; 07Nákup rolby;05 Sport.hřiště Těchlovice</t>
  </si>
  <si>
    <t>Demolice v bývalém leltním kině</t>
  </si>
  <si>
    <r>
      <t xml:space="preserve">Výdaje OŽP </t>
    </r>
    <r>
      <rPr>
        <sz val="10"/>
        <color indexed="8"/>
        <rFont val="Times New Roman"/>
        <family val="1"/>
      </rPr>
      <t>(lesy, myslivost, rybářství, útulek, park)</t>
    </r>
    <r>
      <rPr>
        <b/>
        <sz val="10"/>
        <color indexed="8"/>
        <rFont val="Times New Roman"/>
        <family val="1"/>
      </rPr>
      <t xml:space="preserve"> - kap. 30</t>
    </r>
  </si>
  <si>
    <r>
      <t xml:space="preserve">Výdaje OŽP </t>
    </r>
    <r>
      <rPr>
        <sz val="10"/>
        <color indexed="8"/>
        <rFont val="Times New Roman"/>
        <family val="1"/>
      </rPr>
      <t>(Minoristské zahrady, zeleň místních částí, rybníky)</t>
    </r>
    <r>
      <rPr>
        <b/>
        <sz val="10"/>
        <color indexed="8"/>
        <rFont val="Times New Roman"/>
        <family val="1"/>
      </rPr>
      <t xml:space="preserve"> - kap. 07</t>
    </r>
  </si>
  <si>
    <r>
      <t xml:space="preserve">Výdaje starosty  </t>
    </r>
    <r>
      <rPr>
        <sz val="10"/>
        <color indexed="8"/>
        <rFont val="Times New Roman"/>
        <family val="1"/>
      </rPr>
      <t>(propagace, reprezentace úřadu a města v kultuře, sportu..)</t>
    </r>
    <r>
      <rPr>
        <b/>
        <sz val="10"/>
        <color indexed="8"/>
        <rFont val="Times New Roman"/>
        <family val="1"/>
      </rPr>
      <t xml:space="preserve"> - kap. 02</t>
    </r>
  </si>
  <si>
    <t>Městská policie - kamerový systém - kap. 03</t>
  </si>
  <si>
    <r>
      <t xml:space="preserve">Org. složka Zdravotní zařízení Stříbro - kap. 27 </t>
    </r>
    <r>
      <rPr>
        <sz val="8"/>
        <color indexed="8"/>
        <rFont val="Times New Roman"/>
        <family val="1"/>
      </rPr>
      <t>(bez mzd.nákladů)</t>
    </r>
  </si>
  <si>
    <r>
      <t xml:space="preserve">Městská policie </t>
    </r>
    <r>
      <rPr>
        <sz val="10"/>
        <color indexed="8"/>
        <rFont val="Times New Roman"/>
        <family val="1"/>
      </rPr>
      <t>(bez mzdových nákl., telefonů)</t>
    </r>
    <r>
      <rPr>
        <b/>
        <sz val="10"/>
        <color indexed="8"/>
        <rFont val="Times New Roman"/>
        <family val="1"/>
      </rPr>
      <t xml:space="preserve"> - kap. 34</t>
    </r>
  </si>
  <si>
    <r>
      <t xml:space="preserve">Výdaje za výpočetní techniku, telefony </t>
    </r>
    <r>
      <rPr>
        <sz val="10"/>
        <color indexed="8"/>
        <rFont val="Times New Roman"/>
        <family val="1"/>
      </rPr>
      <t>- úřad, OS SDH a MP</t>
    </r>
    <r>
      <rPr>
        <b/>
        <sz val="10"/>
        <color indexed="8"/>
        <rFont val="Times New Roman"/>
        <family val="1"/>
      </rPr>
      <t xml:space="preserve"> - kap. 16</t>
    </r>
  </si>
  <si>
    <t>příjem za služby OS ZZ</t>
  </si>
  <si>
    <t xml:space="preserve">přijaté pojistné náhrady - plnění za poj. událost </t>
  </si>
  <si>
    <t>přijaté nekapitálové příspěvky + přeplatky minulých let</t>
  </si>
  <si>
    <t>ostatní nedaňové příjmy - mylné platby</t>
  </si>
  <si>
    <t>64 ostatní činnosti</t>
  </si>
  <si>
    <t xml:space="preserve">kapitálové výdaje </t>
  </si>
  <si>
    <t>z toho</t>
  </si>
  <si>
    <t xml:space="preserve">Těchlovice - chodník - podíl obce k dotaci kraje </t>
  </si>
  <si>
    <t>Celkem výdaje na krytí rozdílu příjmů a výdajů a na krytí financování (krytí i z půjček)</t>
  </si>
  <si>
    <t xml:space="preserve">nedaňové příjmy celkem </t>
  </si>
  <si>
    <t>342x</t>
  </si>
  <si>
    <t>REZERVA RADY</t>
  </si>
  <si>
    <t>Výdaje za MHD a dopravní obslužnost</t>
  </si>
  <si>
    <t>ZU 7</t>
  </si>
  <si>
    <t>ZU 8</t>
  </si>
  <si>
    <t>ZU 9</t>
  </si>
  <si>
    <t>ZU 10</t>
  </si>
  <si>
    <t>ZU 11</t>
  </si>
  <si>
    <t>ZU 12</t>
  </si>
  <si>
    <t>ZU 13</t>
  </si>
  <si>
    <t>ZU 14</t>
  </si>
  <si>
    <t>ZU 15a</t>
  </si>
  <si>
    <t>ZU 15b</t>
  </si>
  <si>
    <t>ZU 15c</t>
  </si>
  <si>
    <t>ZU 3</t>
  </si>
  <si>
    <t>FRBMS - splátky půjček</t>
  </si>
  <si>
    <t>Výdaje Výboru pro kulturu a sport a místostarosty - kap. 03</t>
  </si>
  <si>
    <t>Hud.sk. Samko - fin.dar (10Čsvaz boj;09 Hud.skup. Bit; 08Cetl Stanislav;07Coward;06org.148)</t>
  </si>
  <si>
    <t>ZU 6</t>
  </si>
  <si>
    <r>
      <t xml:space="preserve">org. 207 Výdaje města a úřadu - kap. 09 </t>
    </r>
    <r>
      <rPr>
        <sz val="10"/>
        <color indexed="8"/>
        <rFont val="Times New Roman"/>
        <family val="1"/>
      </rPr>
      <t>(výdaje úřadu - energie, služby, údržba)</t>
    </r>
  </si>
  <si>
    <r>
      <t xml:space="preserve">org. 207 Výdaje města a úřadu  - kap. 14 </t>
    </r>
    <r>
      <rPr>
        <sz val="10"/>
        <color indexed="8"/>
        <rFont val="Times New Roman"/>
        <family val="1"/>
      </rPr>
      <t>(výdaje města)</t>
    </r>
  </si>
  <si>
    <r>
      <t xml:space="preserve">org. 207 Výdaje města a úřadu - kap. 18 </t>
    </r>
    <r>
      <rPr>
        <sz val="10"/>
        <color indexed="8"/>
        <rFont val="Times New Roman"/>
        <family val="1"/>
      </rPr>
      <t>(výdaje pečovatelské služby - bez mzd. výd.)</t>
    </r>
  </si>
  <si>
    <r>
      <t xml:space="preserve">org. 207 Výdaje města a úřadu - kap. 20 </t>
    </r>
    <r>
      <rPr>
        <sz val="10"/>
        <color indexed="8"/>
        <rFont val="Times New Roman"/>
        <family val="1"/>
      </rPr>
      <t>(materiál, poštovné, cestovné)</t>
    </r>
  </si>
  <si>
    <t>JSDH - čerpání neinvestiční dotace</t>
  </si>
  <si>
    <t>příjem od kraje - JSDH propl. výdajů</t>
  </si>
  <si>
    <t xml:space="preserve">ZŠ Gagarinova - čerp. dotace </t>
  </si>
  <si>
    <t xml:space="preserve">ZŠ Mánesova - dotace </t>
  </si>
  <si>
    <t>53 bezpečnost a veřejný pořádek</t>
  </si>
  <si>
    <t>Městský úřad  - kap. 20 - referendum</t>
  </si>
  <si>
    <t>Studie přeložky II./93 Stříbro - jih (03,04 komunikace Dostojevského)</t>
  </si>
  <si>
    <t>Nákup pozemků od restituentů - kap. 04</t>
  </si>
  <si>
    <t xml:space="preserve"> SALDO: příjmů a výdajů FRBMS</t>
  </si>
  <si>
    <t xml:space="preserve">kapitálové </t>
  </si>
  <si>
    <t>dary od obcí na Svatováclavský vejšlap</t>
  </si>
  <si>
    <t xml:space="preserve">nedaňové </t>
  </si>
  <si>
    <t>V. FINANCOVÁNÍ CELKEM</t>
  </si>
  <si>
    <t>Sociální fond - tvorba fondu</t>
  </si>
  <si>
    <t xml:space="preserve">6. třída - kapitálové výdaje </t>
  </si>
  <si>
    <t>Nákup pozemků od restituentů  - kap. 05</t>
  </si>
  <si>
    <t>1355;1351</t>
  </si>
  <si>
    <t xml:space="preserve">Neinvestiční účelová dotace - sociální služby - 108/2006 </t>
  </si>
  <si>
    <t xml:space="preserve">Neinvestiční účelová dotace - právní ochrana dětí </t>
  </si>
  <si>
    <t>DDMS - příspěvek od města</t>
  </si>
  <si>
    <t>Revize ÚPN SÚ Stříbro</t>
  </si>
  <si>
    <t>Klub důchodců</t>
  </si>
  <si>
    <t>241-2</t>
  </si>
  <si>
    <t>příjem za služby - finanční záruka , jistota</t>
  </si>
  <si>
    <t>537x</t>
  </si>
  <si>
    <t xml:space="preserve">PD cyklostezka Těchlovice - dotace </t>
  </si>
  <si>
    <t>běžný výdaj</t>
  </si>
  <si>
    <t>počítač pro MP - dotace</t>
  </si>
  <si>
    <t>Příspěvek Stříbrskému regionu</t>
  </si>
  <si>
    <t>Kamerový systém - dotace PK</t>
  </si>
  <si>
    <t xml:space="preserve">55 protipožární ochrana                                                                                                          </t>
  </si>
  <si>
    <t>dotace od MF - neinv. úč. dotace - sociální služby (cest.pasy;06 i agenda dopravy215tis)</t>
  </si>
  <si>
    <t>Miroslav Löbl Suchel, Martin Svoboda - bunkry - fin.dar</t>
  </si>
  <si>
    <t>Husova 96 - půdní vestavba . 2 bj. + PD - dotace</t>
  </si>
  <si>
    <t>Odstranění vlhkosti Masar. 17</t>
  </si>
  <si>
    <t>DPPO obec</t>
  </si>
  <si>
    <t>Grafický informační systém</t>
  </si>
  <si>
    <t>dotace od MK - hradby (09Min. klášter-zeď;08,07 hradby; 06 Radnice;05 Minoritský kl.záp.strana)</t>
  </si>
  <si>
    <t>Oprava Kostela Nanebevzetí Panny Marie (07střechy a krovu-podíl města)</t>
  </si>
  <si>
    <t>FRBMS - neinvest. půjčky</t>
  </si>
  <si>
    <t>příjmy za vedení účetnictví , ostatní</t>
  </si>
  <si>
    <t xml:space="preserve">přípěvek od obcí - PS </t>
  </si>
  <si>
    <t>dotace od PK - ZŠ Mánesova,org.315 (Globe;Zdravá Máneska)</t>
  </si>
  <si>
    <t>dotace od PK - ZŠ Mánesova,org.315 (MKS-org.551 Stříb.pohár(03,04 Stř.pusa))</t>
  </si>
  <si>
    <t>dotace od PK - MKS org. 552 (na lesní porosty org. 300,od 05 bez UZ)</t>
  </si>
  <si>
    <t xml:space="preserve">dotace od PK - cykl.závod 13,12 org.936 (;06MM-Inf.centrum;05 ZUŠ;03 likv.povod.škod) </t>
  </si>
  <si>
    <t>dotace od PK - povodně 13 (do10KÚ na vzdělávání, inf.gram.)</t>
  </si>
  <si>
    <t>dotace od PK - MP drogy (ZŠ Ga-Vzdělávej se poznáním,org.314 bez UZ)</t>
  </si>
  <si>
    <t>dotace od PK -PS (09infor. Tabule,08fasáda 487;07kaplička Otročín;05 Minor.klášter org.2965)</t>
  </si>
  <si>
    <t>dotace od PK -Muzeum org.550 (do 08SDH-org.255)</t>
  </si>
  <si>
    <t>dotace od PK - oprava ZZ (MP;ZŠ-Úprava vzděl. progr.)</t>
  </si>
  <si>
    <t>inv.dotace- demolice kasáren (07Regulační plán kasáren;05hřiště Těchlovice;06Benešova ul.)</t>
  </si>
  <si>
    <t>inv. dotace PK - metrop.síť (11revit.rybníka;10zázemí Milíkov)</t>
  </si>
  <si>
    <t>inv. dotace PK - kamery (08,09chodník Těchlovice;07 sběrný dvůr;05 Otroč.potok;04stacionář pro seniory;03 ekologie)</t>
  </si>
  <si>
    <t>inv.dotace od PK PD cyklotr.Těchlovice (11hřiště Milíkov;JSDH)</t>
  </si>
  <si>
    <t>Ulice J. z Poděbrad (06Partyzánská-odvodnění před 611)</t>
  </si>
  <si>
    <t>fin.dar - žáci gymplu (org.125 10Gympl-dar+PŘÍSP;07Šímová ;06 příspěvek;05 dar-org.150)</t>
  </si>
  <si>
    <t>Sdružení rodičů při SOŠ - fin. dar</t>
  </si>
  <si>
    <t>ZŠ Má - zdravá máneska dotace (do04 ZŠ Má-dotace na provoz od KÚ)</t>
  </si>
  <si>
    <t>Překladatelka Itálie - fin. dar (11Miroslav Kuchár;09,08Český rozhlas;07 Ostrostřelci Loket;05Alcoa Fujikura Czech s.r.o)</t>
  </si>
  <si>
    <t>Římsk.kat.-fin.dar (11Military club;09kočky;Hor.-hist.spolek+Stříbrská ostrostř.garda)</t>
  </si>
  <si>
    <t>MKS - dotace od kraje (05,06-552,557)</t>
  </si>
  <si>
    <t xml:space="preserve">Havárie městských hradeb (11Oprava hradeb pod Žid. brankou,10PD Histor.opevnění) </t>
  </si>
  <si>
    <t>Havárie městských hradeb - dotace (11Oprava hradeb pod Žid. brankou-dot.)</t>
  </si>
  <si>
    <t>Městské slavnosti (VHP 07-58,7)</t>
  </si>
  <si>
    <t>TJ Baník-fin.dar na energie tribuny (10 fotbalisti; 05-07-VDsoutěže)</t>
  </si>
  <si>
    <t>Bušek - fin. dar (12Na kole dětem;10,08Jaša, Kladruby-157;07,06 Golfový turnaj)</t>
  </si>
  <si>
    <t>Cyklistický závod (03-08Výdaje spojené s cyklotrasami)</t>
  </si>
  <si>
    <t>Hornicko-historický spolek Stříbro - finanční příspěvek</t>
  </si>
  <si>
    <t>Celkem na krytí rozdílu příjmů a výdajů bez půjček (z volných prostředků i fondů i půjček včetně pol. 8901)</t>
  </si>
  <si>
    <t>Nákup dlažebních kostek (Úprava chodníků Husova, Plzeňská)</t>
  </si>
  <si>
    <t>Opravy památek (04Org.oslav Silvestra Komisí pro kulturu a sport)</t>
  </si>
  <si>
    <t>JSHD - dar - provoz (11vybavení auta)</t>
  </si>
  <si>
    <t>Městský úřad  - kap. 16 dotace od min.dopr.výp.tech (09kont.místa;06 ŽÚ;05Evid.zeměď.podnik.)</t>
  </si>
  <si>
    <t>Městský úřad  - kap. 19 dotace na PAP (10,11sčítání lidu;refundace mezd od KÚ,volby...)</t>
  </si>
  <si>
    <t xml:space="preserve">Městský úřad  - kap. 19 - dotace centr.reg. - (11mzdy veř. spr;dotace od ÚP-VPP,absolventka-13101) </t>
  </si>
  <si>
    <t>Výstavba dešťové kanalizace Plzeňská ul., Stříbro (PD kan.příp.splaš.-Již.před.)</t>
  </si>
  <si>
    <t>Rekonstrukce náměstí - neuznat. výdaje -kap. 14</t>
  </si>
  <si>
    <t xml:space="preserve">36 komunální rozvoj                                                                                                 </t>
  </si>
  <si>
    <t>Nadace Jakoubka ze Stříbra - 10 % finanční příspěvek</t>
  </si>
  <si>
    <t>Městský úřad - poskytované zálohy vlastní pokladně</t>
  </si>
  <si>
    <t>Příjem z loterií</t>
  </si>
  <si>
    <t>5311, 2212</t>
  </si>
  <si>
    <t>org. 200 - Krizové řízení a požární ochrana</t>
  </si>
  <si>
    <t>Koubkova branka (Kašna na náměstí)- podíl k dotaci</t>
  </si>
  <si>
    <t>10 fin. dar Mas Český západ (09Novoročenky;08logo města;07Softag; 06Špiler Vladimír - finanční dar)</t>
  </si>
  <si>
    <t>Parkoviště ul. 28. října (Tylova ul. - chodníky)</t>
  </si>
  <si>
    <t>Morový sloup - dotace</t>
  </si>
  <si>
    <t>PD cyklostezka Těchlovice - podíl k dotaci</t>
  </si>
  <si>
    <t>DDM - příjmy z krátkodobých pronájmů PO</t>
  </si>
  <si>
    <r>
      <t xml:space="preserve">Závazné ukazatele č. 3 až 15 </t>
    </r>
    <r>
      <rPr>
        <b/>
        <sz val="12"/>
        <color indexed="8"/>
        <rFont val="Times New Roman"/>
        <family val="1"/>
      </rPr>
      <t>(běžné i kapitálové výdaje)</t>
    </r>
  </si>
  <si>
    <t>Stříbrský veterán club - fin. dar</t>
  </si>
  <si>
    <t>MVDr. K. Janda - fin. dar</t>
  </si>
  <si>
    <t>Dolníci města Stříbra - fin. přísp.</t>
  </si>
  <si>
    <t>Tech. zhod. budovy PDA</t>
  </si>
  <si>
    <t>Úz.analytické podklady (04Geom.odd.parcel pro 6 RD Třešňová;08 původně org.170)</t>
  </si>
  <si>
    <t xml:space="preserve">21 cestovní ruch                                                                                                                        </t>
  </si>
  <si>
    <t>dotace z int.oper.prog- územní plán</t>
  </si>
  <si>
    <t>Sociální dávky-rodina a děti, nezaměst.a důchodci (98072;98272)</t>
  </si>
  <si>
    <t>sociální dávky (98072;98272)</t>
  </si>
  <si>
    <t>Opr.fasády čp.733 Sokol.ul. (03oprava nebyt. prostor Nádražní 719)</t>
  </si>
  <si>
    <t>Metropolitní síť - podíl k dotaci</t>
  </si>
  <si>
    <t>Metropolitní síť - dotace</t>
  </si>
  <si>
    <t>prodej bytů</t>
  </si>
  <si>
    <t>příjmy z úroků, kurz.zisk (bank.účty, plat.rozkazy, spl.půjčky)</t>
  </si>
  <si>
    <t>fin. Příspěvek Euroregion Egrensis</t>
  </si>
  <si>
    <t xml:space="preserve">dotace od MK - spadlé hradby </t>
  </si>
  <si>
    <t>příjmy z pronájmu honitby</t>
  </si>
  <si>
    <t xml:space="preserve">příjem za věcná břemena </t>
  </si>
  <si>
    <r>
      <t xml:space="preserve">c) použití volných prostředků </t>
    </r>
    <r>
      <rPr>
        <sz val="8"/>
        <color indexed="8"/>
        <rFont val="Times New Roman"/>
        <family val="1"/>
      </rPr>
      <t>(krytí výdajů,jež nejsou kryty z příjmů a ost.fondů)</t>
    </r>
  </si>
  <si>
    <t xml:space="preserve">Oprava budovy úřadu čp. 62 + PD </t>
  </si>
  <si>
    <t>Kostel sv. Máří Magdalény - podíl</t>
  </si>
  <si>
    <t xml:space="preserve">dotace celkem                                                                                                                         </t>
  </si>
  <si>
    <t>V Ý D A J E</t>
  </si>
  <si>
    <t xml:space="preserve">Kamenný most s věží a sochou </t>
  </si>
  <si>
    <t>Kamenný most s věží a sochou - dotace</t>
  </si>
  <si>
    <t>dotace - Norské fondy</t>
  </si>
  <si>
    <t>418x</t>
  </si>
  <si>
    <t>příspěvek od obcí - administ.NF</t>
  </si>
  <si>
    <t>ZKO 057 Kynologický klub v Lipkách - fin. dar</t>
  </si>
  <si>
    <t>ZKO 751 Kynologický klub - fin. dar (08fin.příspěvek)</t>
  </si>
  <si>
    <t>Fin. dar na vejšlap - Kladruby, Kostelec, Hněvnice á 3 tis. Kč</t>
  </si>
  <si>
    <t>obec obci na školství</t>
  </si>
  <si>
    <t>p ř í j m y   c e l k e m</t>
  </si>
  <si>
    <t>Výdaje na pečovatelskou službu - mzdy - kapitola  18 - dotace od kraje</t>
  </si>
  <si>
    <t>10 - zemědělství a lesní hospodářství</t>
  </si>
  <si>
    <t>63 finanční operace</t>
  </si>
  <si>
    <t>10 lesní hospodářství</t>
  </si>
  <si>
    <t>příjmy z pronájmu pozemků</t>
  </si>
  <si>
    <t>2111-19</t>
  </si>
  <si>
    <t>přijaté sankční platby - pokuty a pokutové bloky</t>
  </si>
  <si>
    <t>61xx</t>
  </si>
  <si>
    <t>FRBMS - invest. půjčky</t>
  </si>
  <si>
    <t xml:space="preserve">pokladna - 5182 </t>
  </si>
  <si>
    <r>
      <t xml:space="preserve">Výdaje HIO </t>
    </r>
    <r>
      <rPr>
        <sz val="10"/>
        <color indexed="8"/>
        <rFont val="Times New Roman"/>
        <family val="1"/>
      </rPr>
      <t>(komunikace, vpustě, ..)</t>
    </r>
    <r>
      <rPr>
        <b/>
        <sz val="10"/>
        <color indexed="8"/>
        <rFont val="Times New Roman"/>
        <family val="1"/>
      </rPr>
      <t xml:space="preserve"> - kap. 32</t>
    </r>
  </si>
  <si>
    <r>
      <t xml:space="preserve">Výdaje HIO </t>
    </r>
    <r>
      <rPr>
        <sz val="10"/>
        <color indexed="8"/>
        <rFont val="Times New Roman"/>
        <family val="1"/>
      </rPr>
      <t xml:space="preserve">(mobiliář, byty, opravy majetku, vánoční výzdoba, VO, hřiště, WC, zeleň ..) </t>
    </r>
    <r>
      <rPr>
        <b/>
        <sz val="10"/>
        <color indexed="8"/>
        <rFont val="Times New Roman"/>
        <family val="1"/>
      </rPr>
      <t>- kap.09</t>
    </r>
  </si>
  <si>
    <t xml:space="preserve">II. VÝDAJE CELKEM    </t>
  </si>
  <si>
    <t xml:space="preserve">III. SALDO: příjmů a výdajů </t>
  </si>
  <si>
    <t xml:space="preserve">Regiontour </t>
  </si>
  <si>
    <t>Rekonstrukce II. Etapa náměstí</t>
  </si>
  <si>
    <t xml:space="preserve">SPOZ  včetně mzdových nákladů </t>
  </si>
  <si>
    <t xml:space="preserve">HS SPZ 06 - 05 - Dyk - finanční dar </t>
  </si>
  <si>
    <t>I.etapa - městské opevnění - památka  (včetně PD)</t>
  </si>
  <si>
    <t>inv.dotace - Plynofikace Jižní předměstí</t>
  </si>
  <si>
    <t>3xxx</t>
  </si>
  <si>
    <t xml:space="preserve">příjmy z prodeje drobného majetku                                    </t>
  </si>
  <si>
    <t>35xx, 36xx</t>
  </si>
  <si>
    <t>3xxx;61xx</t>
  </si>
  <si>
    <t>ZŠ Mánesova - dotace EU</t>
  </si>
  <si>
    <t>ZU 1</t>
  </si>
  <si>
    <t xml:space="preserve">61 územní samospráva                                                                                                            </t>
  </si>
  <si>
    <t>DPH</t>
  </si>
  <si>
    <t>DPPO</t>
  </si>
  <si>
    <t>DPFO zvláštní sazba</t>
  </si>
  <si>
    <t>DPFO závislá činnost</t>
  </si>
  <si>
    <t>Cyklocentrum Lhota - provoz</t>
  </si>
  <si>
    <t>FRBMS - 236 15</t>
  </si>
  <si>
    <t xml:space="preserve">43 sociální péče                                                                                                          </t>
  </si>
  <si>
    <t>ZŠ Gagarinova - finanční příspěvek na mimoškolní aktivity školy</t>
  </si>
  <si>
    <t xml:space="preserve">31 + 32  - vzdělávání                                                                                                                            </t>
  </si>
  <si>
    <t>1012;3612,13</t>
  </si>
  <si>
    <t>org. 583x Výdaje místních částí</t>
  </si>
  <si>
    <t>Zhotovení naučné stezky malých opevnění</t>
  </si>
  <si>
    <t xml:space="preserve">Studie přeložky II./93 Stříbro - jih </t>
  </si>
  <si>
    <t>35 zdravotnictví</t>
  </si>
  <si>
    <t>PD + Hřiště s ledovou plochou - podíl města</t>
  </si>
  <si>
    <t>neinv. dotace - pojistné pro VS</t>
  </si>
  <si>
    <t>ZUŠ Stříbro - finanční příspěvek na mimoškolní aktivity</t>
  </si>
  <si>
    <t xml:space="preserve">41 sociální zabezpečení                                                                                                          </t>
  </si>
  <si>
    <t>MP - Sociální fond</t>
  </si>
  <si>
    <t>Klub českých turistů - finanční dar</t>
  </si>
  <si>
    <t>295x</t>
  </si>
  <si>
    <t>Morový sloup</t>
  </si>
  <si>
    <t>Divoch, divadelní společnost - finanční přísp. / dar</t>
  </si>
  <si>
    <t>Sportovně střel. klub - fin. dar</t>
  </si>
  <si>
    <t>Dagmar Mráčková - fin. dar</t>
  </si>
  <si>
    <t>Svaz tělesně postižených - finanční dar</t>
  </si>
  <si>
    <t>Weschta - fin. dar</t>
  </si>
  <si>
    <t>Vratka dotací - pokuta za por.rozp.kázně;06 Vratka fin.prost.ze zrušené kup.sml.</t>
  </si>
  <si>
    <t>529x</t>
  </si>
  <si>
    <t>příjem od obcí - Regiontour</t>
  </si>
  <si>
    <t>org. 001 - Podíly k dotacím</t>
  </si>
  <si>
    <t>povodně - dotace RP + 28</t>
  </si>
  <si>
    <t>36 bydlení, komunální služby</t>
  </si>
  <si>
    <t>TJ Baník - finanční výpomoc bezúročná</t>
  </si>
  <si>
    <t>33 kultura,církve a sdělovací prostředky</t>
  </si>
  <si>
    <t>čerpání úč. rezervy na ochranu zvířat</t>
  </si>
  <si>
    <t>Provoz býv.kasáren</t>
  </si>
  <si>
    <r>
      <t xml:space="preserve">JSDH </t>
    </r>
    <r>
      <rPr>
        <sz val="10"/>
        <color indexed="8"/>
        <rFont val="Times New Roman"/>
        <family val="1"/>
      </rPr>
      <t>(+ provoz hasičárny, bez telefonů)</t>
    </r>
    <r>
      <rPr>
        <b/>
        <sz val="10"/>
        <color indexed="8"/>
        <rFont val="Times New Roman"/>
        <family val="1"/>
      </rPr>
      <t xml:space="preserve"> - kap. 25</t>
    </r>
  </si>
  <si>
    <t>dotace ROP JZ - Máneska</t>
  </si>
  <si>
    <t>Soc.hospitalizace, pomoc, ost.péče + záloha na drob.vydání (záchyt)</t>
  </si>
  <si>
    <t xml:space="preserve">LSPP = zdravotní sestra při ZZS - finanční příspěvek </t>
  </si>
  <si>
    <t xml:space="preserve">Farní charita - finanční přísp.pro týdenní a denní stacionář </t>
  </si>
  <si>
    <t xml:space="preserve">Dotace - převod fin.prostř.(les.zákon) </t>
  </si>
  <si>
    <t xml:space="preserve">Centrum pro zdrav.postižené Plzeňsk.kraje - finanční dar </t>
  </si>
  <si>
    <t>DSO Hracholusky - fin. příspěvek</t>
  </si>
  <si>
    <t>PD - autobus. zálivy s čekárnami u hotelu Branka (obě strany)</t>
  </si>
  <si>
    <t>500x</t>
  </si>
  <si>
    <t>pokladna - 5182</t>
  </si>
  <si>
    <t>Výdaje na pečovatelskou službu - kapitola 18 účelová dotace od MPSV</t>
  </si>
  <si>
    <t>297x</t>
  </si>
  <si>
    <t>Oprava uvolněných hradeb - dotace</t>
  </si>
  <si>
    <t>Propojení komunikací spolufinancované z ROPu - dotace EU 85%</t>
  </si>
  <si>
    <t>Rekonstrukce náměstí - úvěr - dotace EU 85%</t>
  </si>
  <si>
    <r>
      <t xml:space="preserve">d) použití volných prostředků </t>
    </r>
    <r>
      <rPr>
        <sz val="8"/>
        <color indexed="8"/>
        <rFont val="Times New Roman"/>
        <family val="1"/>
      </rPr>
      <t>(krytí výdajů,jež nejsou kryty z příjmů a ost.fondů)</t>
    </r>
  </si>
  <si>
    <t>vrácené nevyčerp.příspěvky od z min.let; fin.vyp.dotací z PK</t>
  </si>
  <si>
    <t>Koubkova branka -dotace</t>
  </si>
  <si>
    <t>HC Stříbro 06 -Hokejový klub - fin. příspěvek</t>
  </si>
  <si>
    <t xml:space="preserve">Jachetní klub - fin. dar (06,07-150;05-119) </t>
  </si>
  <si>
    <t>Vodovodní a kanal. řad včetně pan. cesty U Kaple (Kanalizační přípojky, Benešova)</t>
  </si>
  <si>
    <t>5ks infr.tabulí - podíl (06Oprava komunikací k rekre.chatám)</t>
  </si>
  <si>
    <t>Automotoklub Stříbro - finanční příspěvek</t>
  </si>
  <si>
    <t>205x</t>
  </si>
  <si>
    <t xml:space="preserve">55 protipožární ochrawa                                                                                                          </t>
  </si>
  <si>
    <t>st.příspěvek na výkon pěst. péče</t>
  </si>
  <si>
    <t>povodně 2013</t>
  </si>
  <si>
    <t xml:space="preserve">SK Billard Stříbro - finanční dar </t>
  </si>
  <si>
    <t>Hasičský záchranný sbor PK - finanční dar</t>
  </si>
  <si>
    <t>Volby Kšice  - kap. 20 (207 Mú-dotace na referendum-ost.nákl.)</t>
  </si>
  <si>
    <t>43 sociální péče</t>
  </si>
  <si>
    <t>přijaté neinvestiční dary - cyklo</t>
  </si>
  <si>
    <t>Bělá - finan. příspěvek na cyklostrasu</t>
  </si>
  <si>
    <t>Oprava a údržba památek</t>
  </si>
  <si>
    <t xml:space="preserve">Finanční vypořádání minulých let </t>
  </si>
  <si>
    <t>VD-Český svaz bojovníků za svobodu - periodika, květiny</t>
  </si>
  <si>
    <t>Následuje   podrobnější   rozpis   příjmů   a   výdajů:</t>
  </si>
  <si>
    <t>22 doprava</t>
  </si>
  <si>
    <t>23 vodní hospodářství</t>
  </si>
  <si>
    <t>293x</t>
  </si>
  <si>
    <t>Těchlovice chodník</t>
  </si>
  <si>
    <t>položka 8901</t>
  </si>
  <si>
    <t>ZŠ Mánesova    - finanční příspěvek na mimoškolní aktivity školy</t>
  </si>
  <si>
    <t>- použití sociálního fondu</t>
  </si>
  <si>
    <t>CELKEM PŘÍJMY FRBMS</t>
  </si>
  <si>
    <t>PŘÍJMY - SOCIÁLNÍ FOND</t>
  </si>
  <si>
    <t>PŘÍJMY - FRBMS</t>
  </si>
  <si>
    <t>VÝDAJE - SOCIÁLNÍ FOND</t>
  </si>
  <si>
    <t>VÝDAJE - FRBMS</t>
  </si>
  <si>
    <t>CELKEM VÝDAJE - SOCIÁLNÍ FOND</t>
  </si>
  <si>
    <t>CELKEM PŘÍJMY - SOCIÁLNÍ FOND</t>
  </si>
  <si>
    <t>CELKEM VÝDAJE - FRBMS</t>
  </si>
  <si>
    <t xml:space="preserve"> SALDO: příjmů a výdajů SF</t>
  </si>
  <si>
    <t>Odtah autovraků</t>
  </si>
  <si>
    <t>dotace od MŠ - ZŠ Mánesova</t>
  </si>
  <si>
    <t>dotace od MŠ - ZŠ Gagarinova</t>
  </si>
  <si>
    <t>08Městské slavnosti 08 - INTERREG</t>
  </si>
  <si>
    <t xml:space="preserve">                                               </t>
  </si>
  <si>
    <t xml:space="preserve">1. třída - daňové                                                                                                                      </t>
  </si>
  <si>
    <t xml:space="preserve">2. třída - nedaňové                                                                                                                  </t>
  </si>
  <si>
    <t>SR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</si>
</sst>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0.0"/>
    <numFmt numFmtId="167" formatCode="_-* #,##0\ &quot;Kč&quot;_-;\-* #,##0\ &quot;Kč&quot;_-;_-* &quot;-&quot;??\ &quot;Kč&quot;_-;_-@_-"/>
    <numFmt numFmtId="168" formatCode="#,##0.00_ ;[Red]\-#,##0.00\ "/>
    <numFmt numFmtId="169" formatCode="0_ ;[Red]\-0\ "/>
    <numFmt numFmtId="170" formatCode="#,##0.00_ ;\-#,##0.00\ "/>
    <numFmt numFmtId="171" formatCode="#,##0.0_ ;[Red]\-#,##0.0\ "/>
    <numFmt numFmtId="172" formatCode="#,##0_ ;\-#,##0\ "/>
    <numFmt numFmtId="173" formatCode="d/m/yy;@"/>
    <numFmt numFmtId="174" formatCode="dd/mm/yy;@"/>
    <numFmt numFmtId="175" formatCode="#,##0.00\ &quot;Kč&quot;"/>
  </numFmts>
  <fonts count="73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u val="double"/>
      <sz val="16"/>
      <color indexed="8"/>
      <name val="Times New Roman"/>
      <family val="1"/>
    </font>
    <font>
      <u val="double"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7"/>
      <color indexed="8"/>
      <name val="Times New Roman"/>
      <family val="1"/>
    </font>
    <font>
      <sz val="12"/>
      <name val="Arial CE"/>
      <family val="0"/>
    </font>
    <font>
      <i/>
      <sz val="7"/>
      <color indexed="8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b/>
      <i/>
      <sz val="8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 val="single"/>
      <sz val="22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u val="single"/>
      <sz val="36"/>
      <color indexed="8"/>
      <name val="Times New Roman"/>
      <family val="1"/>
    </font>
    <font>
      <b/>
      <u val="double"/>
      <sz val="10"/>
      <name val="Times New Roman"/>
      <family val="1"/>
    </font>
    <font>
      <b/>
      <i/>
      <sz val="8"/>
      <name val="Times New Roman"/>
      <family val="1"/>
    </font>
    <font>
      <b/>
      <u val="double"/>
      <sz val="8"/>
      <name val="Times New Roman"/>
      <family val="1"/>
    </font>
    <font>
      <b/>
      <sz val="13"/>
      <color indexed="8"/>
      <name val="Times New Roman"/>
      <family val="1"/>
    </font>
    <font>
      <sz val="14"/>
      <name val="Arial CE"/>
      <family val="0"/>
    </font>
    <font>
      <u val="single"/>
      <sz val="7"/>
      <color indexed="12"/>
      <name val="Times New Roman"/>
      <family val="1"/>
    </font>
    <font>
      <u val="double"/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 style="double"/>
      <bottom style="double"/>
    </border>
    <border>
      <left style="mediumDashed"/>
      <right/>
      <top style="mediumDashed"/>
      <bottom style="mediumDashed"/>
    </border>
    <border>
      <left/>
      <right/>
      <top style="double"/>
      <bottom style="medium"/>
    </border>
    <border>
      <left/>
      <right/>
      <top style="double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double"/>
      <bottom style="medium"/>
    </border>
    <border>
      <left/>
      <right/>
      <top style="mediumDashed"/>
      <bottom style="mediumDashed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Dashed"/>
      <bottom style="medium"/>
    </border>
    <border>
      <left style="thin"/>
      <right style="thin"/>
      <top style="mediumDashed"/>
      <bottom style="medium"/>
    </border>
    <border>
      <left style="thin"/>
      <right style="thin"/>
      <top/>
      <bottom style="double"/>
    </border>
    <border>
      <left style="thin"/>
      <right style="thin"/>
      <top style="mediumDashed"/>
      <bottom style="mediumDashed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/>
      <right style="medium"/>
      <top style="medium"/>
      <bottom style="medium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1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64" fillId="7" borderId="8" applyNumberFormat="0" applyAlignment="0" applyProtection="0"/>
    <xf numFmtId="0" fontId="66" fillId="19" borderId="8" applyNumberFormat="0" applyAlignment="0" applyProtection="0"/>
    <xf numFmtId="0" fontId="65" fillId="19" borderId="9" applyNumberFormat="0" applyAlignment="0" applyProtection="0"/>
    <xf numFmtId="0" fontId="7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23" borderId="0" applyNumberFormat="0" applyBorder="0" applyAlignment="0" applyProtection="0"/>
  </cellStyleXfs>
  <cellXfs count="31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0" fillId="24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49" fontId="10" fillId="24" borderId="13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24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7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16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15" fillId="24" borderId="0" xfId="0" applyFont="1" applyFill="1" applyAlignment="1">
      <alignment horizontal="center" vertical="center" textRotation="255"/>
    </xf>
    <xf numFmtId="0" fontId="6" fillId="24" borderId="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1" fontId="6" fillId="24" borderId="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68" fontId="15" fillId="0" borderId="0" xfId="0" applyNumberFormat="1" applyFont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168" fontId="14" fillId="0" borderId="11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68" fontId="31" fillId="24" borderId="14" xfId="0" applyNumberFormat="1" applyFont="1" applyFill="1" applyBorder="1" applyAlignment="1">
      <alignment vertical="center"/>
    </xf>
    <xf numFmtId="168" fontId="11" fillId="24" borderId="10" xfId="0" applyNumberFormat="1" applyFont="1" applyFill="1" applyBorder="1" applyAlignment="1">
      <alignment vertical="center"/>
    </xf>
    <xf numFmtId="168" fontId="15" fillId="24" borderId="0" xfId="0" applyNumberFormat="1" applyFont="1" applyFill="1" applyAlignment="1">
      <alignment vertical="center"/>
    </xf>
    <xf numFmtId="168" fontId="11" fillId="24" borderId="11" xfId="0" applyNumberFormat="1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12" fillId="24" borderId="12" xfId="0" applyFont="1" applyFill="1" applyBorder="1" applyAlignment="1">
      <alignment vertical="center"/>
    </xf>
    <xf numFmtId="49" fontId="10" fillId="24" borderId="0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49" fontId="6" fillId="24" borderId="0" xfId="0" applyNumberFormat="1" applyFont="1" applyFill="1" applyBorder="1" applyAlignment="1">
      <alignment vertical="center"/>
    </xf>
    <xf numFmtId="49" fontId="12" fillId="24" borderId="12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49" fontId="40" fillId="24" borderId="0" xfId="0" applyNumberFormat="1" applyFont="1" applyFill="1" applyBorder="1" applyAlignment="1">
      <alignment vertical="center"/>
    </xf>
    <xf numFmtId="49" fontId="29" fillId="24" borderId="0" xfId="0" applyNumberFormat="1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1" fillId="24" borderId="11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1" fillId="24" borderId="12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left" vertical="center"/>
    </xf>
    <xf numFmtId="0" fontId="6" fillId="24" borderId="0" xfId="0" applyFont="1" applyFill="1" applyAlignment="1">
      <alignment horizontal="right" vertical="center"/>
    </xf>
    <xf numFmtId="0" fontId="13" fillId="24" borderId="15" xfId="0" applyFont="1" applyFill="1" applyBorder="1" applyAlignment="1">
      <alignment vertical="center"/>
    </xf>
    <xf numFmtId="0" fontId="13" fillId="24" borderId="16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11" fillId="24" borderId="17" xfId="0" applyFont="1" applyFill="1" applyBorder="1" applyAlignment="1">
      <alignment vertical="center"/>
    </xf>
    <xf numFmtId="0" fontId="6" fillId="24" borderId="0" xfId="0" applyFont="1" applyFill="1" applyAlignment="1">
      <alignment horizontal="right" vertical="center"/>
    </xf>
    <xf numFmtId="168" fontId="6" fillId="24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8" fillId="24" borderId="18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168" fontId="15" fillId="24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68" fontId="31" fillId="0" borderId="0" xfId="0" applyNumberFormat="1" applyFont="1" applyBorder="1" applyAlignment="1">
      <alignment vertical="center"/>
    </xf>
    <xf numFmtId="168" fontId="26" fillId="24" borderId="19" xfId="0" applyNumberFormat="1" applyFont="1" applyFill="1" applyBorder="1" applyAlignment="1">
      <alignment vertical="center"/>
    </xf>
    <xf numFmtId="168" fontId="38" fillId="24" borderId="14" xfId="0" applyNumberFormat="1" applyFont="1" applyFill="1" applyBorder="1" applyAlignment="1">
      <alignment vertical="center"/>
    </xf>
    <xf numFmtId="168" fontId="49" fillId="24" borderId="2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12" fillId="24" borderId="10" xfId="0" applyFont="1" applyFill="1" applyBorder="1" applyAlignment="1">
      <alignment vertical="center"/>
    </xf>
    <xf numFmtId="0" fontId="7" fillId="24" borderId="15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0" fontId="6" fillId="24" borderId="17" xfId="0" applyFont="1" applyFill="1" applyBorder="1" applyAlignment="1">
      <alignment vertical="center"/>
    </xf>
    <xf numFmtId="168" fontId="26" fillId="24" borderId="21" xfId="0" applyNumberFormat="1" applyFont="1" applyFill="1" applyBorder="1" applyAlignment="1">
      <alignment vertical="center"/>
    </xf>
    <xf numFmtId="0" fontId="7" fillId="24" borderId="22" xfId="0" applyFont="1" applyFill="1" applyBorder="1" applyAlignment="1">
      <alignment vertical="center"/>
    </xf>
    <xf numFmtId="168" fontId="47" fillId="0" borderId="0" xfId="0" applyNumberFormat="1" applyFont="1" applyAlignment="1">
      <alignment horizontal="center" vertical="center"/>
    </xf>
    <xf numFmtId="168" fontId="5" fillId="24" borderId="19" xfId="0" applyNumberFormat="1" applyFont="1" applyFill="1" applyBorder="1" applyAlignment="1">
      <alignment vertical="center"/>
    </xf>
    <xf numFmtId="168" fontId="5" fillId="24" borderId="14" xfId="0" applyNumberFormat="1" applyFont="1" applyFill="1" applyBorder="1" applyAlignment="1">
      <alignment vertical="center"/>
    </xf>
    <xf numFmtId="168" fontId="7" fillId="24" borderId="14" xfId="0" applyNumberFormat="1" applyFont="1" applyFill="1" applyBorder="1" applyAlignment="1">
      <alignment vertical="center"/>
    </xf>
    <xf numFmtId="168" fontId="51" fillId="24" borderId="23" xfId="0" applyNumberFormat="1" applyFont="1" applyFill="1" applyBorder="1" applyAlignment="1">
      <alignment vertical="center"/>
    </xf>
    <xf numFmtId="168" fontId="7" fillId="24" borderId="19" xfId="0" applyNumberFormat="1" applyFont="1" applyFill="1" applyBorder="1" applyAlignment="1">
      <alignment vertical="center"/>
    </xf>
    <xf numFmtId="168" fontId="7" fillId="24" borderId="24" xfId="0" applyNumberFormat="1" applyFont="1" applyFill="1" applyBorder="1" applyAlignment="1">
      <alignment vertical="center"/>
    </xf>
    <xf numFmtId="168" fontId="8" fillId="24" borderId="14" xfId="0" applyNumberFormat="1" applyFont="1" applyFill="1" applyBorder="1" applyAlignment="1">
      <alignment vertical="center"/>
    </xf>
    <xf numFmtId="168" fontId="8" fillId="24" borderId="21" xfId="0" applyNumberFormat="1" applyFont="1" applyFill="1" applyBorder="1" applyAlignment="1">
      <alignment vertical="center"/>
    </xf>
    <xf numFmtId="168" fontId="33" fillId="24" borderId="19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168" fontId="31" fillId="24" borderId="25" xfId="0" applyNumberFormat="1" applyFont="1" applyFill="1" applyBorder="1" applyAlignment="1">
      <alignment vertical="center"/>
    </xf>
    <xf numFmtId="0" fontId="7" fillId="24" borderId="14" xfId="0" applyFont="1" applyFill="1" applyBorder="1" applyAlignment="1">
      <alignment vertical="center"/>
    </xf>
    <xf numFmtId="0" fontId="13" fillId="24" borderId="14" xfId="0" applyFont="1" applyFill="1" applyBorder="1" applyAlignment="1">
      <alignment vertical="center"/>
    </xf>
    <xf numFmtId="168" fontId="26" fillId="24" borderId="14" xfId="0" applyNumberFormat="1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168" fontId="11" fillId="24" borderId="24" xfId="0" applyNumberFormat="1" applyFont="1" applyFill="1" applyBorder="1" applyAlignment="1">
      <alignment vertical="center"/>
    </xf>
    <xf numFmtId="168" fontId="11" fillId="24" borderId="19" xfId="0" applyNumberFormat="1" applyFont="1" applyFill="1" applyBorder="1" applyAlignment="1">
      <alignment vertical="center"/>
    </xf>
    <xf numFmtId="0" fontId="7" fillId="24" borderId="26" xfId="0" applyFont="1" applyFill="1" applyBorder="1" applyAlignment="1">
      <alignment vertical="center"/>
    </xf>
    <xf numFmtId="168" fontId="7" fillId="24" borderId="27" xfId="0" applyNumberFormat="1" applyFont="1" applyFill="1" applyBorder="1" applyAlignment="1">
      <alignment vertical="center"/>
    </xf>
    <xf numFmtId="168" fontId="31" fillId="24" borderId="28" xfId="0" applyNumberFormat="1" applyFont="1" applyFill="1" applyBorder="1" applyAlignment="1">
      <alignment vertical="center"/>
    </xf>
    <xf numFmtId="168" fontId="5" fillId="24" borderId="29" xfId="0" applyNumberFormat="1" applyFont="1" applyFill="1" applyBorder="1" applyAlignment="1">
      <alignment vertical="center"/>
    </xf>
    <xf numFmtId="1" fontId="10" fillId="24" borderId="0" xfId="0" applyNumberFormat="1" applyFont="1" applyFill="1" applyBorder="1" applyAlignment="1">
      <alignment vertical="center"/>
    </xf>
    <xf numFmtId="168" fontId="49" fillId="17" borderId="24" xfId="0" applyNumberFormat="1" applyFont="1" applyFill="1" applyBorder="1" applyAlignment="1">
      <alignment vertical="center"/>
    </xf>
    <xf numFmtId="168" fontId="50" fillId="24" borderId="19" xfId="0" applyNumberFormat="1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168" fontId="5" fillId="24" borderId="19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5" fillId="0" borderId="30" xfId="0" applyNumberFormat="1" applyFont="1" applyBorder="1" applyAlignment="1">
      <alignment vertical="center"/>
    </xf>
    <xf numFmtId="1" fontId="15" fillId="0" borderId="3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" fontId="15" fillId="0" borderId="32" xfId="0" applyNumberFormat="1" applyFont="1" applyBorder="1" applyAlignment="1">
      <alignment vertical="center"/>
    </xf>
    <xf numFmtId="1" fontId="15" fillId="0" borderId="20" xfId="0" applyNumberFormat="1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left" vertical="center"/>
    </xf>
    <xf numFmtId="1" fontId="36" fillId="0" borderId="33" xfId="0" applyNumberFormat="1" applyFont="1" applyBorder="1" applyAlignment="1">
      <alignment vertical="center"/>
    </xf>
    <xf numFmtId="1" fontId="15" fillId="0" borderId="31" xfId="0" applyNumberFormat="1" applyFont="1" applyBorder="1" applyAlignment="1">
      <alignment vertical="center"/>
    </xf>
    <xf numFmtId="0" fontId="54" fillId="24" borderId="10" xfId="0" applyFont="1" applyFill="1" applyBorder="1" applyAlignment="1">
      <alignment vertical="center"/>
    </xf>
    <xf numFmtId="1" fontId="54" fillId="24" borderId="20" xfId="0" applyNumberFormat="1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8" xfId="0" applyFont="1" applyBorder="1" applyAlignment="1">
      <alignment vertical="center"/>
    </xf>
    <xf numFmtId="1" fontId="15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" fontId="36" fillId="0" borderId="0" xfId="0" applyNumberFormat="1" applyFont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12" xfId="0" applyFont="1" applyFill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5" fillId="24" borderId="31" xfId="0" applyNumberFormat="1" applyFont="1" applyFill="1" applyBorder="1" applyAlignment="1">
      <alignment vertical="center"/>
    </xf>
    <xf numFmtId="1" fontId="15" fillId="0" borderId="20" xfId="0" applyNumberFormat="1" applyFont="1" applyBorder="1" applyAlignment="1">
      <alignment vertical="center"/>
    </xf>
    <xf numFmtId="1" fontId="15" fillId="0" borderId="2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" fontId="34" fillId="0" borderId="20" xfId="0" applyNumberFormat="1" applyFont="1" applyBorder="1" applyAlignment="1">
      <alignment vertical="center"/>
    </xf>
    <xf numFmtId="0" fontId="15" fillId="24" borderId="15" xfId="0" applyFont="1" applyFill="1" applyBorder="1" applyAlignment="1">
      <alignment vertical="center"/>
    </xf>
    <xf numFmtId="0" fontId="15" fillId="24" borderId="22" xfId="0" applyFont="1" applyFill="1" applyBorder="1" applyAlignment="1">
      <alignment vertical="center"/>
    </xf>
    <xf numFmtId="0" fontId="15" fillId="24" borderId="26" xfId="0" applyFont="1" applyFill="1" applyBorder="1" applyAlignment="1">
      <alignment vertical="center"/>
    </xf>
    <xf numFmtId="0" fontId="15" fillId="24" borderId="17" xfId="0" applyFont="1" applyFill="1" applyBorder="1" applyAlignment="1">
      <alignment vertical="center"/>
    </xf>
    <xf numFmtId="1" fontId="15" fillId="24" borderId="17" xfId="0" applyNumberFormat="1" applyFont="1" applyFill="1" applyBorder="1" applyAlignment="1">
      <alignment vertical="center"/>
    </xf>
    <xf numFmtId="1" fontId="15" fillId="0" borderId="0" xfId="0" applyNumberFormat="1" applyFont="1" applyAlignment="1">
      <alignment vertical="center"/>
    </xf>
    <xf numFmtId="0" fontId="15" fillId="24" borderId="0" xfId="0" applyFont="1" applyFill="1" applyBorder="1" applyAlignment="1">
      <alignment vertical="center"/>
    </xf>
    <xf numFmtId="168" fontId="6" fillId="24" borderId="14" xfId="0" applyNumberFormat="1" applyFont="1" applyFill="1" applyBorder="1" applyAlignment="1">
      <alignment vertical="center"/>
    </xf>
    <xf numFmtId="0" fontId="15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8" fontId="43" fillId="24" borderId="35" xfId="0" applyNumberFormat="1" applyFont="1" applyFill="1" applyBorder="1" applyAlignment="1">
      <alignment horizontal="center" vertical="center" wrapText="1"/>
    </xf>
    <xf numFmtId="168" fontId="32" fillId="24" borderId="24" xfId="0" applyNumberFormat="1" applyFont="1" applyFill="1" applyBorder="1" applyAlignment="1">
      <alignment vertical="center"/>
    </xf>
    <xf numFmtId="168" fontId="33" fillId="24" borderId="14" xfId="0" applyNumberFormat="1" applyFont="1" applyFill="1" applyBorder="1" applyAlignment="1">
      <alignment vertical="center"/>
    </xf>
    <xf numFmtId="168" fontId="32" fillId="17" borderId="24" xfId="0" applyNumberFormat="1" applyFont="1" applyFill="1" applyBorder="1" applyAlignment="1">
      <alignment vertical="center"/>
    </xf>
    <xf numFmtId="168" fontId="48" fillId="24" borderId="19" xfId="0" applyNumberFormat="1" applyFont="1" applyFill="1" applyBorder="1" applyAlignment="1">
      <alignment vertical="center"/>
    </xf>
    <xf numFmtId="168" fontId="31" fillId="24" borderId="19" xfId="0" applyNumberFormat="1" applyFont="1" applyFill="1" applyBorder="1" applyAlignment="1">
      <alignment vertical="center"/>
    </xf>
    <xf numFmtId="168" fontId="31" fillId="24" borderId="36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1" fontId="15" fillId="0" borderId="0" xfId="0" applyNumberFormat="1" applyFont="1" applyBorder="1" applyAlignment="1">
      <alignment horizontal="center" vertical="center"/>
    </xf>
    <xf numFmtId="1" fontId="15" fillId="24" borderId="0" xfId="0" applyNumberFormat="1" applyFont="1" applyFill="1" applyBorder="1" applyAlignment="1">
      <alignment vertical="center"/>
    </xf>
    <xf numFmtId="1" fontId="15" fillId="24" borderId="12" xfId="0" applyNumberFormat="1" applyFont="1" applyFill="1" applyBorder="1" applyAlignment="1">
      <alignment vertical="center"/>
    </xf>
    <xf numFmtId="1" fontId="15" fillId="24" borderId="10" xfId="0" applyNumberFormat="1" applyFont="1" applyFill="1" applyBorder="1" applyAlignment="1">
      <alignment vertical="center"/>
    </xf>
    <xf numFmtId="1" fontId="15" fillId="24" borderId="0" xfId="0" applyNumberFormat="1" applyFont="1" applyFill="1" applyBorder="1" applyAlignment="1">
      <alignment vertical="center"/>
    </xf>
    <xf numFmtId="168" fontId="7" fillId="24" borderId="37" xfId="0" applyNumberFormat="1" applyFont="1" applyFill="1" applyBorder="1" applyAlignment="1">
      <alignment vertical="center"/>
    </xf>
    <xf numFmtId="168" fontId="31" fillId="0" borderId="38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1" fontId="15" fillId="24" borderId="0" xfId="0" applyNumberFormat="1" applyFont="1" applyFill="1" applyAlignment="1">
      <alignment vertical="center"/>
    </xf>
    <xf numFmtId="2" fontId="15" fillId="0" borderId="0" xfId="0" applyNumberFormat="1" applyFont="1" applyBorder="1" applyAlignment="1">
      <alignment vertical="center"/>
    </xf>
    <xf numFmtId="168" fontId="30" fillId="24" borderId="14" xfId="0" applyNumberFormat="1" applyFont="1" applyFill="1" applyBorder="1" applyAlignment="1">
      <alignment vertical="center"/>
    </xf>
    <xf numFmtId="1" fontId="15" fillId="24" borderId="31" xfId="0" applyNumberFormat="1" applyFont="1" applyFill="1" applyBorder="1" applyAlignment="1">
      <alignment vertical="center"/>
    </xf>
    <xf numFmtId="0" fontId="15" fillId="24" borderId="31" xfId="0" applyFont="1" applyFill="1" applyBorder="1" applyAlignment="1">
      <alignment vertical="center"/>
    </xf>
    <xf numFmtId="168" fontId="6" fillId="24" borderId="14" xfId="0" applyNumberFormat="1" applyFont="1" applyFill="1" applyBorder="1" applyAlignment="1">
      <alignment vertical="center"/>
    </xf>
    <xf numFmtId="166" fontId="15" fillId="0" borderId="31" xfId="0" applyNumberFormat="1" applyFont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68" fontId="3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68" fontId="44" fillId="0" borderId="14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37" xfId="0" applyFont="1" applyBorder="1" applyAlignment="1">
      <alignment vertical="center"/>
    </xf>
    <xf numFmtId="49" fontId="12" fillId="24" borderId="0" xfId="0" applyNumberFormat="1" applyFont="1" applyFill="1" applyBorder="1" applyAlignment="1">
      <alignment horizontal="justify" vertical="center"/>
    </xf>
    <xf numFmtId="49" fontId="12" fillId="24" borderId="31" xfId="0" applyNumberFormat="1" applyFont="1" applyFill="1" applyBorder="1" applyAlignment="1">
      <alignment horizontal="justify" vertical="center"/>
    </xf>
    <xf numFmtId="49" fontId="12" fillId="24" borderId="33" xfId="0" applyNumberFormat="1" applyFont="1" applyFill="1" applyBorder="1" applyAlignment="1">
      <alignment horizontal="justify" vertical="center"/>
    </xf>
    <xf numFmtId="49" fontId="3" fillId="24" borderId="31" xfId="0" applyNumberFormat="1" applyFont="1" applyFill="1" applyBorder="1" applyAlignment="1">
      <alignment horizontal="justify" vertical="center"/>
    </xf>
    <xf numFmtId="168" fontId="32" fillId="24" borderId="14" xfId="0" applyNumberFormat="1" applyFont="1" applyFill="1" applyBorder="1" applyAlignment="1">
      <alignment vertical="center"/>
    </xf>
    <xf numFmtId="168" fontId="24" fillId="24" borderId="14" xfId="0" applyNumberFormat="1" applyFont="1" applyFill="1" applyBorder="1" applyAlignment="1">
      <alignment vertical="center"/>
    </xf>
    <xf numFmtId="1" fontId="15" fillId="0" borderId="31" xfId="0" applyNumberFormat="1" applyFont="1" applyBorder="1" applyAlignment="1">
      <alignment horizontal="center" vertical="center"/>
    </xf>
    <xf numFmtId="165" fontId="7" fillId="24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8" fontId="55" fillId="24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8" fontId="10" fillId="24" borderId="14" xfId="0" applyNumberFormat="1" applyFont="1" applyFill="1" applyBorder="1" applyAlignment="1">
      <alignment vertical="center"/>
    </xf>
    <xf numFmtId="168" fontId="31" fillId="0" borderId="14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vertical="center"/>
    </xf>
    <xf numFmtId="168" fontId="31" fillId="0" borderId="28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15" fillId="0" borderId="11" xfId="0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vertical="center"/>
    </xf>
    <xf numFmtId="168" fontId="5" fillId="0" borderId="28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8" fontId="8" fillId="0" borderId="14" xfId="0" applyNumberFormat="1" applyFont="1" applyFill="1" applyBorder="1" applyAlignment="1">
      <alignment vertical="center"/>
    </xf>
    <xf numFmtId="168" fontId="7" fillId="0" borderId="14" xfId="0" applyNumberFormat="1" applyFont="1" applyFill="1" applyBorder="1" applyAlignment="1">
      <alignment vertical="center"/>
    </xf>
    <xf numFmtId="2" fontId="15" fillId="24" borderId="0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1" fontId="6" fillId="24" borderId="12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" fontId="4" fillId="24" borderId="0" xfId="0" applyNumberFormat="1" applyFont="1" applyFill="1" applyBorder="1" applyAlignment="1">
      <alignment vertical="center"/>
    </xf>
    <xf numFmtId="0" fontId="56" fillId="24" borderId="0" xfId="0" applyFont="1" applyFill="1" applyBorder="1" applyAlignment="1">
      <alignment vertical="center"/>
    </xf>
    <xf numFmtId="1" fontId="56" fillId="24" borderId="0" xfId="0" applyNumberFormat="1" applyFont="1" applyFill="1" applyBorder="1" applyAlignment="1">
      <alignment vertical="center"/>
    </xf>
    <xf numFmtId="168" fontId="11" fillId="24" borderId="14" xfId="0" applyNumberFormat="1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15" fillId="24" borderId="12" xfId="0" applyFont="1" applyFill="1" applyBorder="1" applyAlignment="1">
      <alignment vertical="center"/>
    </xf>
    <xf numFmtId="1" fontId="15" fillId="24" borderId="12" xfId="0" applyNumberFormat="1" applyFont="1" applyFill="1" applyBorder="1" applyAlignment="1">
      <alignment vertical="center"/>
    </xf>
    <xf numFmtId="168" fontId="6" fillId="24" borderId="24" xfId="0" applyNumberFormat="1" applyFont="1" applyFill="1" applyBorder="1" applyAlignment="1">
      <alignment vertical="center"/>
    </xf>
    <xf numFmtId="168" fontId="6" fillId="24" borderId="37" xfId="0" applyNumberFormat="1" applyFont="1" applyFill="1" applyBorder="1" applyAlignment="1">
      <alignment vertical="center"/>
    </xf>
    <xf numFmtId="2" fontId="15" fillId="24" borderId="0" xfId="0" applyNumberFormat="1" applyFont="1" applyFill="1" applyBorder="1" applyAlignment="1">
      <alignment vertical="center"/>
    </xf>
    <xf numFmtId="2" fontId="15" fillId="24" borderId="12" xfId="0" applyNumberFormat="1" applyFont="1" applyFill="1" applyBorder="1" applyAlignment="1">
      <alignment vertical="center"/>
    </xf>
    <xf numFmtId="9" fontId="37" fillId="0" borderId="0" xfId="0" applyNumberFormat="1" applyFont="1" applyAlignment="1">
      <alignment vertical="center"/>
    </xf>
    <xf numFmtId="168" fontId="37" fillId="0" borderId="0" xfId="0" applyNumberFormat="1" applyFont="1" applyBorder="1" applyAlignment="1">
      <alignment vertical="center"/>
    </xf>
    <xf numFmtId="168" fontId="6" fillId="0" borderId="14" xfId="0" applyNumberFormat="1" applyFont="1" applyFill="1" applyBorder="1" applyAlignment="1">
      <alignment vertical="center"/>
    </xf>
    <xf numFmtId="168" fontId="6" fillId="0" borderId="14" xfId="0" applyNumberFormat="1" applyFont="1" applyFill="1" applyBorder="1" applyAlignment="1">
      <alignment vertical="center"/>
    </xf>
    <xf numFmtId="168" fontId="5" fillId="0" borderId="19" xfId="0" applyNumberFormat="1" applyFont="1" applyFill="1" applyBorder="1" applyAlignment="1">
      <alignment vertical="center"/>
    </xf>
    <xf numFmtId="1" fontId="15" fillId="24" borderId="10" xfId="0" applyNumberFormat="1" applyFont="1" applyFill="1" applyBorder="1" applyAlignment="1">
      <alignment horizontal="center" vertical="center"/>
    </xf>
    <xf numFmtId="1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1" fontId="15" fillId="24" borderId="0" xfId="0" applyNumberFormat="1" applyFont="1" applyFill="1" applyBorder="1" applyAlignment="1">
      <alignment horizontal="center" vertical="center"/>
    </xf>
    <xf numFmtId="168" fontId="7" fillId="0" borderId="37" xfId="0" applyNumberFormat="1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168" fontId="33" fillId="0" borderId="19" xfId="0" applyNumberFormat="1" applyFont="1" applyFill="1" applyBorder="1" applyAlignment="1">
      <alignment vertical="center"/>
    </xf>
    <xf numFmtId="168" fontId="5" fillId="0" borderId="19" xfId="0" applyNumberFormat="1" applyFont="1" applyFill="1" applyBorder="1" applyAlignment="1">
      <alignment vertical="center"/>
    </xf>
    <xf numFmtId="168" fontId="6" fillId="0" borderId="24" xfId="0" applyNumberFormat="1" applyFont="1" applyFill="1" applyBorder="1" applyAlignment="1">
      <alignment vertical="center"/>
    </xf>
    <xf numFmtId="168" fontId="6" fillId="24" borderId="39" xfId="0" applyNumberFormat="1" applyFont="1" applyFill="1" applyBorder="1" applyAlignment="1">
      <alignment vertical="center"/>
    </xf>
    <xf numFmtId="168" fontId="6" fillId="24" borderId="40" xfId="0" applyNumberFormat="1" applyFont="1" applyFill="1" applyBorder="1" applyAlignment="1">
      <alignment vertical="center"/>
    </xf>
    <xf numFmtId="168" fontId="6" fillId="0" borderId="41" xfId="0" applyNumberFormat="1" applyFont="1" applyFill="1" applyBorder="1" applyAlignment="1">
      <alignment vertical="center"/>
    </xf>
    <xf numFmtId="0" fontId="7" fillId="24" borderId="42" xfId="0" applyFont="1" applyFill="1" applyBorder="1" applyAlignment="1">
      <alignment horizontal="center" vertical="center"/>
    </xf>
    <xf numFmtId="168" fontId="7" fillId="24" borderId="42" xfId="0" applyNumberFormat="1" applyFont="1" applyFill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1" fontId="15" fillId="0" borderId="42" xfId="0" applyNumberFormat="1" applyFont="1" applyBorder="1" applyAlignment="1">
      <alignment horizontal="center" vertical="center"/>
    </xf>
    <xf numFmtId="168" fontId="43" fillId="24" borderId="4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168" fontId="43" fillId="0" borderId="43" xfId="0" applyNumberFormat="1" applyFont="1" applyFill="1" applyBorder="1" applyAlignment="1">
      <alignment horizontal="center" vertical="center" wrapText="1"/>
    </xf>
    <xf numFmtId="49" fontId="2" fillId="0" borderId="44" xfId="36" applyNumberFormat="1" applyBorder="1" applyAlignment="1" applyProtection="1">
      <alignment horizontal="center" vertical="center"/>
      <protection/>
    </xf>
    <xf numFmtId="49" fontId="53" fillId="0" borderId="44" xfId="36" applyNumberFormat="1" applyFont="1" applyBorder="1" applyAlignment="1" applyProtection="1">
      <alignment horizontal="center" vertical="center"/>
      <protection/>
    </xf>
    <xf numFmtId="168" fontId="7" fillId="24" borderId="4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2" fillId="17" borderId="12" xfId="0" applyNumberFormat="1" applyFont="1" applyFill="1" applyBorder="1" applyAlignment="1">
      <alignment horizontal="justify" vertical="center"/>
    </xf>
    <xf numFmtId="49" fontId="12" fillId="17" borderId="33" xfId="0" applyNumberFormat="1" applyFont="1" applyFill="1" applyBorder="1" applyAlignment="1">
      <alignment horizontal="justify" vertical="center"/>
    </xf>
    <xf numFmtId="0" fontId="15" fillId="0" borderId="13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31" xfId="0" applyFont="1" applyBorder="1" applyAlignment="1">
      <alignment horizontal="justify" vertical="center"/>
    </xf>
    <xf numFmtId="0" fontId="11" fillId="24" borderId="45" xfId="0" applyFont="1" applyFill="1" applyBorder="1" applyAlignment="1">
      <alignment horizontal="center" vertical="center"/>
    </xf>
    <xf numFmtId="0" fontId="11" fillId="24" borderId="46" xfId="0" applyFont="1" applyFill="1" applyBorder="1" applyAlignment="1">
      <alignment horizontal="center" vertical="center"/>
    </xf>
    <xf numFmtId="0" fontId="11" fillId="24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2" fontId="3" fillId="24" borderId="0" xfId="0" applyNumberFormat="1" applyFont="1" applyFill="1" applyBorder="1" applyAlignment="1">
      <alignment horizontal="justify" vertical="center"/>
    </xf>
    <xf numFmtId="2" fontId="12" fillId="24" borderId="12" xfId="0" applyNumberFormat="1" applyFont="1" applyFill="1" applyBorder="1" applyAlignment="1">
      <alignment horizontal="justify" vertical="center"/>
    </xf>
    <xf numFmtId="0" fontId="45" fillId="0" borderId="0" xfId="0" applyFont="1" applyBorder="1" applyAlignment="1">
      <alignment horizontal="center" vertical="center" wrapText="1"/>
    </xf>
    <xf numFmtId="0" fontId="5" fillId="24" borderId="49" xfId="0" applyFont="1" applyFill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0"/>
  <sheetViews>
    <sheetView tabSelected="1" zoomScaleSheetLayoutView="100" zoomScalePageLayoutView="0" workbookViewId="0" topLeftCell="A1">
      <selection activeCell="Q12" sqref="Q12"/>
    </sheetView>
  </sheetViews>
  <sheetFormatPr defaultColWidth="9.00390625" defaultRowHeight="12.75"/>
  <cols>
    <col min="1" max="1" width="5.125" style="32" customWidth="1"/>
    <col min="2" max="2" width="52.00390625" style="1" customWidth="1"/>
    <col min="3" max="3" width="4.875" style="154" customWidth="1"/>
    <col min="4" max="4" width="5.00390625" style="154" customWidth="1"/>
    <col min="5" max="5" width="5.00390625" style="174" customWidth="1"/>
    <col min="6" max="6" width="21.00390625" style="89" customWidth="1"/>
    <col min="7" max="7" width="1.875" style="209" customWidth="1"/>
    <col min="8" max="8" width="9.125" style="209" customWidth="1"/>
    <col min="9" max="9" width="10.75390625" style="209" hidden="1" customWidth="1"/>
    <col min="10" max="10" width="0" style="209" hidden="1" customWidth="1"/>
    <col min="11" max="15" width="0" style="3" hidden="1" customWidth="1"/>
    <col min="16" max="16384" width="9.125" style="3" customWidth="1"/>
  </cols>
  <sheetData>
    <row r="1" spans="1:6" ht="14.25">
      <c r="A1" s="84"/>
      <c r="B1" s="84"/>
      <c r="C1" s="84"/>
      <c r="D1" s="84"/>
      <c r="E1" s="84"/>
      <c r="F1" s="84"/>
    </row>
    <row r="2" spans="1:6" ht="72" customHeight="1">
      <c r="A2" s="309" t="s">
        <v>6</v>
      </c>
      <c r="B2" s="309"/>
      <c r="C2" s="309"/>
      <c r="D2" s="309"/>
      <c r="E2" s="309"/>
      <c r="F2" s="309"/>
    </row>
    <row r="3" spans="1:10" s="218" customFormat="1" ht="13.5" thickBot="1">
      <c r="A3" s="291"/>
      <c r="B3" s="291"/>
      <c r="C3" s="292"/>
      <c r="D3" s="292"/>
      <c r="E3" s="292"/>
      <c r="F3" s="293"/>
      <c r="G3" s="213"/>
      <c r="H3" s="213"/>
      <c r="I3" s="213"/>
      <c r="J3" s="213"/>
    </row>
    <row r="4" spans="1:6" ht="32.25" customHeight="1" thickBot="1">
      <c r="A4" s="310" t="s">
        <v>137</v>
      </c>
      <c r="B4" s="310"/>
      <c r="C4" s="310"/>
      <c r="D4" s="310"/>
      <c r="E4" s="311"/>
      <c r="F4" s="290" t="s">
        <v>556</v>
      </c>
    </row>
    <row r="5" spans="1:10" ht="20.25" thickBot="1" thickTop="1">
      <c r="A5" s="56" t="s">
        <v>47</v>
      </c>
      <c r="B5" s="51"/>
      <c r="C5" s="135"/>
      <c r="D5" s="135"/>
      <c r="E5" s="136"/>
      <c r="F5" s="90">
        <v>123130.23</v>
      </c>
      <c r="G5" s="210"/>
      <c r="H5" s="210"/>
      <c r="I5" s="210" t="e">
        <f>#REF!</f>
        <v>#REF!</v>
      </c>
      <c r="J5" s="210"/>
    </row>
    <row r="6" spans="1:10" ht="15">
      <c r="A6" s="57" t="s">
        <v>280</v>
      </c>
      <c r="B6" s="52" t="s">
        <v>162</v>
      </c>
      <c r="C6" s="137"/>
      <c r="D6" s="137"/>
      <c r="E6" s="138"/>
      <c r="F6" s="55">
        <v>88749</v>
      </c>
      <c r="G6" s="210"/>
      <c r="H6" s="210"/>
      <c r="I6" s="210" t="e">
        <f>I5-F5</f>
        <v>#REF!</v>
      </c>
      <c r="J6" s="210"/>
    </row>
    <row r="7" spans="1:6" ht="15">
      <c r="A7" s="57"/>
      <c r="B7" s="52" t="s">
        <v>318</v>
      </c>
      <c r="C7" s="137"/>
      <c r="D7" s="137"/>
      <c r="E7" s="138"/>
      <c r="F7" s="55">
        <v>19025</v>
      </c>
    </row>
    <row r="8" spans="1:6" ht="15">
      <c r="A8" s="57"/>
      <c r="B8" s="52" t="s">
        <v>163</v>
      </c>
      <c r="C8" s="137"/>
      <c r="D8" s="137"/>
      <c r="E8" s="138"/>
      <c r="F8" s="55">
        <v>200</v>
      </c>
    </row>
    <row r="9" spans="1:6" ht="15">
      <c r="A9" s="57"/>
      <c r="B9" s="52" t="s">
        <v>122</v>
      </c>
      <c r="C9" s="137"/>
      <c r="D9" s="137"/>
      <c r="E9" s="138"/>
      <c r="F9" s="55">
        <v>15156.23</v>
      </c>
    </row>
    <row r="10" spans="1:6" ht="15">
      <c r="A10" s="57"/>
      <c r="B10" s="52" t="s">
        <v>166</v>
      </c>
      <c r="C10" s="137"/>
      <c r="D10" s="137"/>
      <c r="E10" s="138"/>
      <c r="F10" s="55">
        <v>0</v>
      </c>
    </row>
    <row r="11" spans="1:6" ht="21" customHeight="1">
      <c r="A11" s="57"/>
      <c r="B11" s="46"/>
      <c r="C11" s="137"/>
      <c r="D11" s="137"/>
      <c r="E11" s="138"/>
      <c r="F11" s="91"/>
    </row>
    <row r="12" spans="1:10" ht="19.5" thickBot="1">
      <c r="A12" s="56" t="s">
        <v>443</v>
      </c>
      <c r="B12" s="51"/>
      <c r="C12" s="135"/>
      <c r="D12" s="135"/>
      <c r="E12" s="136"/>
      <c r="F12" s="90">
        <f>135054.96-13000</f>
        <v>122054.95999999999</v>
      </c>
      <c r="G12" s="210"/>
      <c r="H12" s="210"/>
      <c r="I12" s="210" t="e">
        <f>#REF!</f>
        <v>#REF!</v>
      </c>
      <c r="J12" s="210"/>
    </row>
    <row r="13" spans="1:10" ht="15">
      <c r="A13" s="57" t="s">
        <v>280</v>
      </c>
      <c r="B13" s="52" t="s">
        <v>109</v>
      </c>
      <c r="C13" s="137"/>
      <c r="D13" s="137"/>
      <c r="E13" s="139"/>
      <c r="F13" s="55">
        <f>128419.96-11000</f>
        <v>117419.96</v>
      </c>
      <c r="G13" s="210"/>
      <c r="H13" s="210"/>
      <c r="I13" s="210" t="e">
        <f>I12-F12</f>
        <v>#REF!</v>
      </c>
      <c r="J13" s="210" t="e">
        <f>#REF!</f>
        <v>#REF!</v>
      </c>
    </row>
    <row r="14" spans="1:10" ht="15">
      <c r="A14" s="57"/>
      <c r="B14" s="52" t="s">
        <v>316</v>
      </c>
      <c r="C14" s="137"/>
      <c r="D14" s="137"/>
      <c r="E14" s="140"/>
      <c r="F14" s="55">
        <f>6635-2000</f>
        <v>4635</v>
      </c>
      <c r="H14" s="210"/>
      <c r="I14" s="210"/>
      <c r="J14" s="210" t="e">
        <f>#REF!</f>
        <v>#REF!</v>
      </c>
    </row>
    <row r="15" spans="1:6" ht="31.5" customHeight="1">
      <c r="A15" s="57"/>
      <c r="B15" s="46"/>
      <c r="C15" s="137"/>
      <c r="D15" s="137"/>
      <c r="E15" s="140"/>
      <c r="F15" s="91"/>
    </row>
    <row r="16" spans="1:10" ht="19.5" thickBot="1">
      <c r="A16" s="58" t="s">
        <v>444</v>
      </c>
      <c r="B16" s="50"/>
      <c r="C16" s="141"/>
      <c r="D16" s="141"/>
      <c r="E16" s="142"/>
      <c r="F16" s="125">
        <f>F5-F12</f>
        <v>1075.270000000004</v>
      </c>
      <c r="H16" s="210"/>
      <c r="I16" s="210"/>
      <c r="J16" s="210"/>
    </row>
    <row r="17" spans="1:6" ht="33" customHeight="1" thickTop="1">
      <c r="A17" s="57"/>
      <c r="B17" s="45"/>
      <c r="C17" s="137"/>
      <c r="D17" s="137"/>
      <c r="E17" s="140"/>
      <c r="F17" s="119"/>
    </row>
    <row r="18" spans="1:6" ht="19.5" thickBot="1">
      <c r="A18" s="42" t="s">
        <v>319</v>
      </c>
      <c r="B18" s="15"/>
      <c r="C18" s="135"/>
      <c r="D18" s="135"/>
      <c r="E18" s="143"/>
      <c r="F18" s="90">
        <f>-F16</f>
        <v>-1075.270000000004</v>
      </c>
    </row>
    <row r="19" spans="1:6" ht="15">
      <c r="A19" s="59"/>
      <c r="B19" s="12"/>
      <c r="C19" s="137"/>
      <c r="D19" s="137"/>
      <c r="E19" s="140"/>
      <c r="F19" s="119"/>
    </row>
    <row r="20" spans="1:6" ht="12.75" customHeight="1">
      <c r="A20" s="59"/>
      <c r="B20" s="12"/>
      <c r="C20" s="137"/>
      <c r="D20" s="137"/>
      <c r="E20" s="140"/>
      <c r="F20" s="119"/>
    </row>
    <row r="21" spans="1:6" ht="15.75">
      <c r="A21" s="60" t="s">
        <v>203</v>
      </c>
      <c r="B21" s="17"/>
      <c r="C21" s="144"/>
      <c r="D21" s="145" t="s">
        <v>215</v>
      </c>
      <c r="E21" s="146"/>
      <c r="F21" s="182">
        <v>-4015.57</v>
      </c>
    </row>
    <row r="22" spans="1:6" ht="15">
      <c r="A22" s="196" t="s">
        <v>21</v>
      </c>
      <c r="B22" s="7"/>
      <c r="C22" s="11"/>
      <c r="D22" s="8">
        <v>8124</v>
      </c>
      <c r="E22" s="147"/>
      <c r="F22" s="231">
        <v>-1099.57</v>
      </c>
    </row>
    <row r="23" spans="1:6" ht="15">
      <c r="A23" s="62" t="s">
        <v>206</v>
      </c>
      <c r="B23" s="7"/>
      <c r="C23" s="133"/>
      <c r="D23" s="133">
        <v>8124</v>
      </c>
      <c r="E23" s="147"/>
      <c r="F23" s="55">
        <v>-1340</v>
      </c>
    </row>
    <row r="24" spans="1:6" ht="15">
      <c r="A24" s="62" t="s">
        <v>206</v>
      </c>
      <c r="B24" s="7"/>
      <c r="C24" s="133"/>
      <c r="D24" s="133">
        <v>8124</v>
      </c>
      <c r="E24" s="147"/>
      <c r="F24" s="55">
        <v>-1576</v>
      </c>
    </row>
    <row r="25" spans="1:6" ht="21.75" customHeight="1">
      <c r="A25" s="63"/>
      <c r="B25" s="7"/>
      <c r="C25" s="133"/>
      <c r="D25" s="133"/>
      <c r="E25" s="147"/>
      <c r="F25" s="55"/>
    </row>
    <row r="26" spans="1:6" ht="15.75">
      <c r="A26" s="64" t="s">
        <v>211</v>
      </c>
      <c r="B26" s="16"/>
      <c r="C26" s="144"/>
      <c r="D26" s="144"/>
      <c r="E26" s="146"/>
      <c r="F26" s="182">
        <v>0</v>
      </c>
    </row>
    <row r="27" spans="1:6" ht="3" customHeight="1">
      <c r="A27" s="62"/>
      <c r="B27" s="18"/>
      <c r="C27" s="133"/>
      <c r="D27" s="133"/>
      <c r="E27" s="147"/>
      <c r="F27" s="55"/>
    </row>
    <row r="28" spans="1:6" ht="3" customHeight="1">
      <c r="A28" s="62"/>
      <c r="B28" s="18"/>
      <c r="C28" s="133"/>
      <c r="D28" s="133"/>
      <c r="E28" s="147"/>
      <c r="F28" s="55"/>
    </row>
    <row r="29" spans="1:6" ht="15" hidden="1">
      <c r="A29" s="65" t="s">
        <v>175</v>
      </c>
      <c r="B29" s="53"/>
      <c r="C29" s="133">
        <v>435</v>
      </c>
      <c r="D29" s="133">
        <v>8123</v>
      </c>
      <c r="E29" s="147"/>
      <c r="F29" s="55">
        <v>0</v>
      </c>
    </row>
    <row r="30" spans="1:6" ht="19.5" customHeight="1">
      <c r="A30" s="63"/>
      <c r="B30" s="7"/>
      <c r="C30" s="133"/>
      <c r="D30" s="133"/>
      <c r="E30" s="147"/>
      <c r="F30" s="55"/>
    </row>
    <row r="31" spans="1:6" ht="15.75">
      <c r="A31" s="64" t="s">
        <v>212</v>
      </c>
      <c r="B31" s="16"/>
      <c r="C31" s="144"/>
      <c r="D31" s="144"/>
      <c r="E31" s="146"/>
      <c r="F31" s="182">
        <v>850</v>
      </c>
    </row>
    <row r="32" spans="1:6" ht="15">
      <c r="A32" s="66" t="s">
        <v>204</v>
      </c>
      <c r="B32" s="11"/>
      <c r="C32" s="133">
        <v>23615</v>
      </c>
      <c r="D32" s="133"/>
      <c r="E32" s="147"/>
      <c r="F32" s="55">
        <v>500</v>
      </c>
    </row>
    <row r="33" spans="1:6" ht="15">
      <c r="A33" s="66" t="s">
        <v>539</v>
      </c>
      <c r="B33" s="11"/>
      <c r="C33" s="133">
        <v>23611</v>
      </c>
      <c r="D33" s="133"/>
      <c r="E33" s="147"/>
      <c r="F33" s="55">
        <v>350</v>
      </c>
    </row>
    <row r="34" spans="1:6" ht="15.75">
      <c r="A34" s="67"/>
      <c r="B34" s="19"/>
      <c r="C34" s="133"/>
      <c r="D34" s="133"/>
      <c r="E34" s="147"/>
      <c r="F34" s="183"/>
    </row>
    <row r="35" spans="1:6" ht="15.75">
      <c r="A35" s="298" t="s">
        <v>511</v>
      </c>
      <c r="B35" s="298"/>
      <c r="C35" s="298"/>
      <c r="D35" s="298"/>
      <c r="E35" s="299"/>
      <c r="F35" s="184">
        <f>15090.3-13000</f>
        <v>2090.2999999999993</v>
      </c>
    </row>
    <row r="36" spans="1:6" ht="12.75" customHeight="1">
      <c r="A36" s="222"/>
      <c r="B36" s="222"/>
      <c r="C36" s="222"/>
      <c r="D36" s="222"/>
      <c r="E36" s="223"/>
      <c r="F36" s="226"/>
    </row>
    <row r="37" spans="1:6" ht="9" customHeight="1" hidden="1">
      <c r="A37" s="222"/>
      <c r="B37" s="222"/>
      <c r="C37" s="222"/>
      <c r="D37" s="222"/>
      <c r="E37" s="223"/>
      <c r="F37" s="226"/>
    </row>
    <row r="38" spans="1:6" ht="15.75" hidden="1">
      <c r="A38" s="308" t="s">
        <v>537</v>
      </c>
      <c r="B38" s="308"/>
      <c r="C38" s="308"/>
      <c r="D38" s="308"/>
      <c r="E38" s="224"/>
      <c r="F38" s="182">
        <v>0</v>
      </c>
    </row>
    <row r="39" spans="1:6" ht="15" hidden="1">
      <c r="A39" s="307" t="s">
        <v>243</v>
      </c>
      <c r="B39" s="307"/>
      <c r="C39" s="307"/>
      <c r="D39" s="307"/>
      <c r="E39" s="225"/>
      <c r="F39" s="227">
        <v>0</v>
      </c>
    </row>
    <row r="40" spans="1:6" ht="10.5" customHeight="1">
      <c r="A40" s="222"/>
      <c r="B40" s="222"/>
      <c r="C40" s="222"/>
      <c r="D40" s="222"/>
      <c r="E40" s="223"/>
      <c r="F40" s="226"/>
    </row>
    <row r="41" spans="1:6" ht="21" thickBot="1">
      <c r="A41" s="197" t="s">
        <v>186</v>
      </c>
      <c r="B41" s="21"/>
      <c r="C41" s="148"/>
      <c r="D41" s="148"/>
      <c r="E41" s="149"/>
      <c r="F41" s="185">
        <f>15090.3-13000</f>
        <v>2090.2999999999993</v>
      </c>
    </row>
    <row r="42" spans="1:6" ht="13.5" thickBot="1">
      <c r="A42" s="198" t="s">
        <v>376</v>
      </c>
      <c r="B42" s="22"/>
      <c r="C42" s="148"/>
      <c r="D42" s="148"/>
      <c r="E42" s="149"/>
      <c r="F42" s="92">
        <f>15940.3-13000</f>
        <v>2940.2999999999993</v>
      </c>
    </row>
    <row r="43" spans="1:6" ht="3.75" customHeight="1" thickBot="1">
      <c r="A43" s="23"/>
      <c r="B43" s="24"/>
      <c r="C43" s="300"/>
      <c r="D43" s="300"/>
      <c r="E43" s="306"/>
      <c r="F43" s="116"/>
    </row>
    <row r="44" spans="1:10" s="240" customFormat="1" ht="3" customHeight="1" thickBot="1">
      <c r="A44" s="208"/>
      <c r="B44" s="235"/>
      <c r="C44" s="236"/>
      <c r="D44" s="236"/>
      <c r="E44" s="237"/>
      <c r="F44" s="238"/>
      <c r="G44" s="239"/>
      <c r="H44" s="239"/>
      <c r="I44" s="239"/>
      <c r="J44" s="239"/>
    </row>
    <row r="45" spans="1:6" ht="12" customHeight="1" thickTop="1">
      <c r="A45" s="40"/>
      <c r="B45" s="37"/>
      <c r="C45" s="150"/>
      <c r="D45" s="150"/>
      <c r="E45" s="150"/>
      <c r="F45" s="104"/>
    </row>
    <row r="46" spans="1:6" ht="48" customHeight="1">
      <c r="A46" s="296" t="s">
        <v>5</v>
      </c>
      <c r="B46" s="296"/>
      <c r="C46" s="296"/>
      <c r="D46" s="296"/>
      <c r="E46" s="296"/>
      <c r="F46" s="296"/>
    </row>
    <row r="47" spans="1:10" s="218" customFormat="1" ht="15.75">
      <c r="A47" s="297"/>
      <c r="B47" s="297"/>
      <c r="C47" s="297"/>
      <c r="D47" s="297"/>
      <c r="E47" s="297"/>
      <c r="F47" s="289"/>
      <c r="G47" s="213"/>
      <c r="H47" s="213"/>
      <c r="I47" s="213"/>
      <c r="J47" s="213"/>
    </row>
    <row r="48" spans="1:6" ht="10.5" customHeight="1" thickBot="1">
      <c r="A48" s="284"/>
      <c r="B48" s="285"/>
      <c r="C48" s="286"/>
      <c r="D48" s="286"/>
      <c r="E48" s="287"/>
      <c r="F48" s="288"/>
    </row>
    <row r="49" spans="1:6" ht="34.5" customHeight="1" thickBot="1">
      <c r="A49" s="303" t="s">
        <v>137</v>
      </c>
      <c r="B49" s="304"/>
      <c r="C49" s="304"/>
      <c r="D49" s="304"/>
      <c r="E49" s="305"/>
      <c r="F49" s="181" t="s">
        <v>556</v>
      </c>
    </row>
    <row r="50" spans="1:10" ht="21.75" thickBot="1" thickTop="1">
      <c r="A50" s="68" t="s">
        <v>47</v>
      </c>
      <c r="B50" s="4"/>
      <c r="C50" s="135" t="s">
        <v>48</v>
      </c>
      <c r="D50" s="135"/>
      <c r="E50" s="143" t="s">
        <v>553</v>
      </c>
      <c r="F50" s="186">
        <v>119883.4</v>
      </c>
      <c r="I50" s="209" t="e">
        <f>#REF!</f>
        <v>#REF!</v>
      </c>
      <c r="J50" s="266" t="e">
        <f>#REF!</f>
        <v>#REF!</v>
      </c>
    </row>
    <row r="51" spans="1:10" ht="15">
      <c r="A51" s="48" t="s">
        <v>280</v>
      </c>
      <c r="B51" s="10" t="s">
        <v>162</v>
      </c>
      <c r="C51" s="134"/>
      <c r="D51" s="134"/>
      <c r="E51" s="140"/>
      <c r="F51" s="55">
        <v>88749</v>
      </c>
      <c r="H51" s="210"/>
      <c r="I51" s="210" t="e">
        <f>I50-F50</f>
        <v>#REF!</v>
      </c>
      <c r="J51" s="210"/>
    </row>
    <row r="52" spans="1:6" ht="15">
      <c r="A52" s="41"/>
      <c r="B52" s="10" t="s">
        <v>318</v>
      </c>
      <c r="C52" s="134"/>
      <c r="D52" s="134"/>
      <c r="E52" s="140"/>
      <c r="F52" s="55">
        <v>16975</v>
      </c>
    </row>
    <row r="53" spans="1:6" ht="15">
      <c r="A53" s="41"/>
      <c r="B53" s="10" t="s">
        <v>163</v>
      </c>
      <c r="C53" s="134"/>
      <c r="D53" s="134"/>
      <c r="E53" s="140"/>
      <c r="F53" s="55">
        <v>200</v>
      </c>
    </row>
    <row r="54" spans="1:6" ht="15">
      <c r="A54" s="41"/>
      <c r="B54" s="10" t="s">
        <v>122</v>
      </c>
      <c r="C54" s="134"/>
      <c r="D54" s="134"/>
      <c r="E54" s="140"/>
      <c r="F54" s="55">
        <v>13959.4</v>
      </c>
    </row>
    <row r="55" spans="1:6" ht="15">
      <c r="A55" s="41"/>
      <c r="B55" s="10" t="s">
        <v>166</v>
      </c>
      <c r="C55" s="134"/>
      <c r="D55" s="134"/>
      <c r="E55" s="140"/>
      <c r="F55" s="55">
        <v>0</v>
      </c>
    </row>
    <row r="56" spans="1:10" ht="28.5" customHeight="1">
      <c r="A56" s="41"/>
      <c r="B56" s="7"/>
      <c r="C56" s="134"/>
      <c r="D56" s="134"/>
      <c r="E56" s="140"/>
      <c r="F56" s="55"/>
      <c r="J56" s="266"/>
    </row>
    <row r="57" spans="1:10" ht="21" thickBot="1">
      <c r="A57" s="68" t="s">
        <v>443</v>
      </c>
      <c r="B57" s="6"/>
      <c r="C57" s="135" t="s">
        <v>48</v>
      </c>
      <c r="D57" s="135"/>
      <c r="E57" s="143"/>
      <c r="F57" s="186">
        <f>130958.13-11000-2000</f>
        <v>117958.13</v>
      </c>
      <c r="H57" s="210"/>
      <c r="I57" s="210" t="e">
        <f>#REF!</f>
        <v>#REF!</v>
      </c>
      <c r="J57" s="210"/>
    </row>
    <row r="58" spans="1:9" ht="12.75">
      <c r="A58" s="41" t="s">
        <v>280</v>
      </c>
      <c r="B58" s="2" t="s">
        <v>109</v>
      </c>
      <c r="C58" s="134"/>
      <c r="D58" s="134"/>
      <c r="E58" s="140"/>
      <c r="F58" s="55">
        <f>125323.13-10000-1000</f>
        <v>114323.13</v>
      </c>
      <c r="I58" s="210" t="e">
        <f>I57-F57</f>
        <v>#REF!</v>
      </c>
    </row>
    <row r="59" spans="1:10" ht="14.25">
      <c r="A59" s="36"/>
      <c r="B59" s="9"/>
      <c r="C59" s="134"/>
      <c r="D59" s="134"/>
      <c r="E59" s="140"/>
      <c r="F59" s="119"/>
      <c r="H59" s="210"/>
      <c r="I59" s="210"/>
      <c r="J59" s="210"/>
    </row>
    <row r="60" spans="1:6" ht="15">
      <c r="A60" s="35"/>
      <c r="B60" s="232" t="s">
        <v>170</v>
      </c>
      <c r="C60" s="133"/>
      <c r="D60" s="133"/>
      <c r="E60" s="147"/>
      <c r="F60" s="203">
        <f>123988.13-10000</f>
        <v>113988.13</v>
      </c>
    </row>
    <row r="61" spans="1:8" ht="15">
      <c r="A61" s="36"/>
      <c r="B61" s="10"/>
      <c r="C61" s="134"/>
      <c r="D61" s="134"/>
      <c r="E61" s="140"/>
      <c r="F61" s="55"/>
      <c r="H61" s="210"/>
    </row>
    <row r="62" spans="1:6" ht="12.75" hidden="1">
      <c r="A62" s="36"/>
      <c r="B62" s="211">
        <v>0</v>
      </c>
      <c r="C62" s="134"/>
      <c r="D62" s="134"/>
      <c r="E62" s="140"/>
      <c r="F62" s="212">
        <v>0</v>
      </c>
    </row>
    <row r="63" spans="1:6" ht="12.75">
      <c r="A63" s="36"/>
      <c r="B63" s="211" t="s">
        <v>124</v>
      </c>
      <c r="C63" s="134"/>
      <c r="D63" s="134"/>
      <c r="E63" s="140"/>
      <c r="F63" s="212">
        <v>0</v>
      </c>
    </row>
    <row r="64" spans="1:6" ht="12.75">
      <c r="A64" s="36"/>
      <c r="B64" s="211" t="s">
        <v>285</v>
      </c>
      <c r="C64" s="134"/>
      <c r="D64" s="134"/>
      <c r="E64" s="140"/>
      <c r="F64" s="212">
        <v>100</v>
      </c>
    </row>
    <row r="65" spans="1:6" ht="12.75">
      <c r="A65" s="36"/>
      <c r="B65" s="211" t="s">
        <v>108</v>
      </c>
      <c r="C65" s="134"/>
      <c r="D65" s="134"/>
      <c r="E65" s="140"/>
      <c r="F65" s="212">
        <v>100</v>
      </c>
    </row>
    <row r="66" spans="1:6" ht="12.75">
      <c r="A66" s="36"/>
      <c r="B66" s="211" t="s">
        <v>139</v>
      </c>
      <c r="C66" s="134"/>
      <c r="D66" s="134"/>
      <c r="E66" s="140"/>
      <c r="F66" s="212">
        <v>100</v>
      </c>
    </row>
    <row r="67" spans="1:6" ht="12.75">
      <c r="A67" s="36"/>
      <c r="B67" s="211" t="s">
        <v>101</v>
      </c>
      <c r="C67" s="134"/>
      <c r="D67" s="134"/>
      <c r="E67" s="140"/>
      <c r="F67" s="212">
        <v>35</v>
      </c>
    </row>
    <row r="68" spans="1:6" ht="12.75" hidden="1">
      <c r="A68" s="36"/>
      <c r="B68" s="211" t="s">
        <v>169</v>
      </c>
      <c r="C68" s="134"/>
      <c r="D68" s="134"/>
      <c r="E68" s="140"/>
      <c r="F68" s="212">
        <v>0</v>
      </c>
    </row>
    <row r="69" spans="1:10" ht="12.75">
      <c r="A69" s="36"/>
      <c r="B69" s="13"/>
      <c r="C69" s="134"/>
      <c r="D69" s="134"/>
      <c r="E69" s="140"/>
      <c r="F69" s="55"/>
      <c r="J69" s="266"/>
    </row>
    <row r="70" spans="1:10" ht="14.25">
      <c r="A70" s="41"/>
      <c r="B70" s="9" t="s">
        <v>316</v>
      </c>
      <c r="C70" s="134"/>
      <c r="D70" s="134"/>
      <c r="E70" s="140"/>
      <c r="F70" s="119">
        <f>5635-2000</f>
        <v>3635</v>
      </c>
      <c r="H70" s="210"/>
      <c r="I70" s="210"/>
      <c r="J70" s="210"/>
    </row>
    <row r="71" spans="1:6" ht="28.5" customHeight="1">
      <c r="A71" s="41"/>
      <c r="B71" s="7"/>
      <c r="C71" s="134"/>
      <c r="D71" s="134"/>
      <c r="E71" s="140"/>
      <c r="F71" s="55"/>
    </row>
    <row r="72" spans="1:6" ht="19.5" thickBot="1">
      <c r="A72" s="69" t="s">
        <v>444</v>
      </c>
      <c r="B72" s="14"/>
      <c r="C72" s="141" t="s">
        <v>48</v>
      </c>
      <c r="D72" s="141"/>
      <c r="E72" s="142"/>
      <c r="F72" s="125">
        <f>F50-F57</f>
        <v>1925.2699999999895</v>
      </c>
    </row>
    <row r="73" spans="1:6" ht="18.75" customHeight="1" thickTop="1">
      <c r="A73" s="85"/>
      <c r="B73" s="86"/>
      <c r="C73" s="151"/>
      <c r="D73" s="151"/>
      <c r="E73" s="152"/>
      <c r="F73" s="119"/>
    </row>
    <row r="74" spans="1:6" ht="15">
      <c r="A74" s="87"/>
      <c r="B74" s="88"/>
      <c r="C74" s="134"/>
      <c r="D74" s="134"/>
      <c r="E74" s="140"/>
      <c r="F74" s="119"/>
    </row>
    <row r="75" spans="1:6" ht="19.5" thickBot="1">
      <c r="A75" s="42" t="s">
        <v>49</v>
      </c>
      <c r="B75" s="15"/>
      <c r="C75" s="135" t="s">
        <v>48</v>
      </c>
      <c r="D75" s="135"/>
      <c r="E75" s="143"/>
      <c r="F75" s="90">
        <f>-F72</f>
        <v>-1925.2699999999895</v>
      </c>
    </row>
    <row r="76" spans="1:6" ht="15">
      <c r="A76" s="70"/>
      <c r="B76" s="10"/>
      <c r="C76" s="134"/>
      <c r="D76" s="134"/>
      <c r="E76" s="140"/>
      <c r="F76" s="119"/>
    </row>
    <row r="77" spans="1:6" ht="15">
      <c r="A77" s="70"/>
      <c r="B77" s="10"/>
      <c r="C77" s="134"/>
      <c r="D77" s="134"/>
      <c r="E77" s="140"/>
      <c r="F77" s="119"/>
    </row>
    <row r="78" spans="1:6" ht="15.75">
      <c r="A78" s="60" t="s">
        <v>203</v>
      </c>
      <c r="B78" s="17"/>
      <c r="C78" s="144"/>
      <c r="D78" s="145" t="s">
        <v>215</v>
      </c>
      <c r="E78" s="146"/>
      <c r="F78" s="182">
        <v>-4015.57</v>
      </c>
    </row>
    <row r="79" spans="1:6" ht="15">
      <c r="A79" s="196" t="s">
        <v>21</v>
      </c>
      <c r="B79" s="7"/>
      <c r="C79" s="11"/>
      <c r="D79" s="8">
        <v>8124</v>
      </c>
      <c r="E79" s="147"/>
      <c r="F79" s="231">
        <v>-1099.57</v>
      </c>
    </row>
    <row r="80" spans="1:6" ht="15">
      <c r="A80" s="62" t="s">
        <v>206</v>
      </c>
      <c r="B80" s="7"/>
      <c r="C80" s="133"/>
      <c r="D80" s="133">
        <v>8124</v>
      </c>
      <c r="E80" s="147"/>
      <c r="F80" s="55">
        <v>-1340</v>
      </c>
    </row>
    <row r="81" spans="1:6" ht="15">
      <c r="A81" s="62" t="s">
        <v>206</v>
      </c>
      <c r="B81" s="7"/>
      <c r="C81" s="133"/>
      <c r="D81" s="133">
        <v>8124</v>
      </c>
      <c r="E81" s="147"/>
      <c r="F81" s="55">
        <v>-1576</v>
      </c>
    </row>
    <row r="82" spans="1:6" ht="12.75">
      <c r="A82" s="63"/>
      <c r="B82" s="7"/>
      <c r="C82" s="133"/>
      <c r="D82" s="133"/>
      <c r="E82" s="147"/>
      <c r="F82" s="55"/>
    </row>
    <row r="83" spans="1:6" ht="15.75">
      <c r="A83" s="64" t="s">
        <v>201</v>
      </c>
      <c r="B83" s="16"/>
      <c r="C83" s="144"/>
      <c r="D83" s="144"/>
      <c r="E83" s="146"/>
      <c r="F83" s="182">
        <v>0</v>
      </c>
    </row>
    <row r="84" spans="1:6" ht="3" customHeight="1">
      <c r="A84" s="62"/>
      <c r="B84" s="18"/>
      <c r="C84" s="133"/>
      <c r="D84" s="133"/>
      <c r="E84" s="147"/>
      <c r="F84" s="55"/>
    </row>
    <row r="85" spans="1:6" ht="3" customHeight="1">
      <c r="A85" s="62"/>
      <c r="B85" s="18"/>
      <c r="C85" s="133"/>
      <c r="D85" s="133"/>
      <c r="E85" s="147"/>
      <c r="F85" s="55"/>
    </row>
    <row r="86" spans="1:6" ht="15" hidden="1">
      <c r="A86" s="65" t="s">
        <v>175</v>
      </c>
      <c r="B86" s="53"/>
      <c r="C86" s="133">
        <v>435</v>
      </c>
      <c r="D86" s="133">
        <v>8123</v>
      </c>
      <c r="E86" s="147"/>
      <c r="F86" s="55">
        <v>0</v>
      </c>
    </row>
    <row r="87" spans="1:6" ht="15.75">
      <c r="A87" s="67"/>
      <c r="B87" s="19"/>
      <c r="C87" s="133"/>
      <c r="D87" s="133"/>
      <c r="E87" s="147"/>
      <c r="F87" s="183"/>
    </row>
    <row r="88" spans="1:6" ht="15.75">
      <c r="A88" s="298" t="s">
        <v>416</v>
      </c>
      <c r="B88" s="298"/>
      <c r="C88" s="298"/>
      <c r="D88" s="298"/>
      <c r="E88" s="299"/>
      <c r="F88" s="128">
        <v>2090.3</v>
      </c>
    </row>
    <row r="89" spans="1:6" ht="21" thickBot="1">
      <c r="A89" s="20" t="s">
        <v>282</v>
      </c>
      <c r="B89" s="21"/>
      <c r="C89" s="148"/>
      <c r="D89" s="148"/>
      <c r="E89" s="149"/>
      <c r="F89" s="129">
        <v>2090.3</v>
      </c>
    </row>
    <row r="90" spans="1:6" ht="18.75" customHeight="1" thickBot="1">
      <c r="A90" s="23"/>
      <c r="B90" s="24"/>
      <c r="C90" s="300"/>
      <c r="D90" s="300"/>
      <c r="E90" s="300"/>
      <c r="F90" s="116"/>
    </row>
    <row r="91" spans="1:6" ht="12.75">
      <c r="A91" s="61"/>
      <c r="B91" s="7"/>
      <c r="C91" s="134"/>
      <c r="D91" s="134"/>
      <c r="E91" s="134"/>
      <c r="F91" s="55"/>
    </row>
    <row r="92" spans="1:6" ht="12.75">
      <c r="A92" s="71" t="s">
        <v>532</v>
      </c>
      <c r="B92" s="25"/>
      <c r="C92" s="153"/>
      <c r="E92" s="155"/>
      <c r="F92" s="55"/>
    </row>
    <row r="93" spans="1:6" ht="40.5" customHeight="1">
      <c r="A93" s="72"/>
      <c r="B93" s="26"/>
      <c r="C93" s="153"/>
      <c r="E93" s="155"/>
      <c r="F93" s="55"/>
    </row>
    <row r="94" spans="1:10" s="214" customFormat="1" ht="37.5" customHeight="1">
      <c r="A94" s="96" t="s">
        <v>164</v>
      </c>
      <c r="B94" s="33"/>
      <c r="C94" s="156"/>
      <c r="D94" s="156"/>
      <c r="E94" s="156"/>
      <c r="F94" s="117"/>
      <c r="G94" s="213"/>
      <c r="H94" s="213"/>
      <c r="I94" s="213"/>
      <c r="J94" s="213"/>
    </row>
    <row r="95" spans="1:10" s="214" customFormat="1" ht="16.5" customHeight="1">
      <c r="A95" s="33"/>
      <c r="B95" s="33"/>
      <c r="C95" s="156"/>
      <c r="D95" s="156"/>
      <c r="E95" s="156"/>
      <c r="F95" s="117"/>
      <c r="G95" s="213"/>
      <c r="H95" s="213"/>
      <c r="I95" s="213"/>
      <c r="J95" s="213"/>
    </row>
    <row r="96" spans="1:10" s="214" customFormat="1" ht="18.75">
      <c r="A96" s="73" t="s">
        <v>554</v>
      </c>
      <c r="B96" s="97"/>
      <c r="C96" s="157"/>
      <c r="D96" s="157" t="s">
        <v>215</v>
      </c>
      <c r="E96" s="157"/>
      <c r="F96" s="120"/>
      <c r="G96" s="213"/>
      <c r="H96" s="213"/>
      <c r="I96" s="213"/>
      <c r="J96" s="213"/>
    </row>
    <row r="97" spans="1:10" s="215" customFormat="1" ht="12.75">
      <c r="A97" s="41" t="s">
        <v>461</v>
      </c>
      <c r="B97" s="41"/>
      <c r="C97" s="175"/>
      <c r="D97" s="175">
        <v>1111</v>
      </c>
      <c r="E97" s="190"/>
      <c r="F97" s="176">
        <v>16800</v>
      </c>
      <c r="G97" s="213"/>
      <c r="H97" s="213"/>
      <c r="I97" s="213"/>
      <c r="J97" s="213"/>
    </row>
    <row r="98" spans="1:10" s="215" customFormat="1" ht="12.75">
      <c r="A98" s="41" t="s">
        <v>177</v>
      </c>
      <c r="B98" s="41"/>
      <c r="C98" s="175"/>
      <c r="D98" s="175">
        <v>1112</v>
      </c>
      <c r="E98" s="190"/>
      <c r="F98" s="176">
        <v>700</v>
      </c>
      <c r="G98" s="213"/>
      <c r="H98" s="213"/>
      <c r="I98" s="213"/>
      <c r="J98" s="213"/>
    </row>
    <row r="99" spans="1:10" s="215" customFormat="1" ht="12.75">
      <c r="A99" s="41" t="s">
        <v>460</v>
      </c>
      <c r="B99" s="41"/>
      <c r="C99" s="175"/>
      <c r="D99" s="177" t="s">
        <v>28</v>
      </c>
      <c r="E99" s="190"/>
      <c r="F99" s="176">
        <v>1650</v>
      </c>
      <c r="G99" s="213"/>
      <c r="H99" s="213"/>
      <c r="I99" s="213"/>
      <c r="J99" s="213"/>
    </row>
    <row r="100" spans="1:10" s="215" customFormat="1" ht="12.75">
      <c r="A100" s="41" t="s">
        <v>459</v>
      </c>
      <c r="B100" s="41"/>
      <c r="C100" s="175"/>
      <c r="D100" s="175">
        <v>1121</v>
      </c>
      <c r="E100" s="190"/>
      <c r="F100" s="176">
        <v>15200</v>
      </c>
      <c r="G100" s="213"/>
      <c r="H100" s="213"/>
      <c r="I100" s="213"/>
      <c r="J100" s="213"/>
    </row>
    <row r="101" spans="1:10" s="215" customFormat="1" ht="12.75" hidden="1">
      <c r="A101" s="41" t="s">
        <v>342</v>
      </c>
      <c r="B101" s="41"/>
      <c r="C101" s="175"/>
      <c r="D101" s="175">
        <v>1122</v>
      </c>
      <c r="E101" s="190"/>
      <c r="F101" s="176">
        <v>0</v>
      </c>
      <c r="G101" s="213"/>
      <c r="H101" s="213"/>
      <c r="I101" s="213"/>
      <c r="J101" s="213"/>
    </row>
    <row r="102" spans="1:10" s="215" customFormat="1" ht="12.75">
      <c r="A102" s="41" t="s">
        <v>458</v>
      </c>
      <c r="B102" s="41"/>
      <c r="C102" s="175"/>
      <c r="D102" s="175">
        <v>1211</v>
      </c>
      <c r="E102" s="190"/>
      <c r="F102" s="176">
        <v>33800</v>
      </c>
      <c r="G102" s="213"/>
      <c r="H102" s="213"/>
      <c r="I102" s="213"/>
      <c r="J102" s="213"/>
    </row>
    <row r="103" spans="1:10" s="215" customFormat="1" ht="12.75">
      <c r="A103" s="41" t="s">
        <v>216</v>
      </c>
      <c r="B103" s="41"/>
      <c r="C103" s="175"/>
      <c r="D103" s="177" t="s">
        <v>217</v>
      </c>
      <c r="E103" s="190"/>
      <c r="F103" s="176">
        <v>7199</v>
      </c>
      <c r="G103" s="213"/>
      <c r="H103" s="213"/>
      <c r="I103" s="213"/>
      <c r="J103" s="213"/>
    </row>
    <row r="104" spans="1:10" s="215" customFormat="1" ht="12.75">
      <c r="A104" s="41" t="s">
        <v>388</v>
      </c>
      <c r="B104" s="41"/>
      <c r="C104" s="175"/>
      <c r="D104" s="177" t="s">
        <v>323</v>
      </c>
      <c r="E104" s="190"/>
      <c r="F104" s="176">
        <v>3900</v>
      </c>
      <c r="G104" s="213"/>
      <c r="H104" s="213"/>
      <c r="I104" s="213"/>
      <c r="J104" s="213"/>
    </row>
    <row r="105" spans="1:10" s="215" customFormat="1" ht="12.75">
      <c r="A105" s="41" t="s">
        <v>145</v>
      </c>
      <c r="B105" s="41"/>
      <c r="C105" s="175"/>
      <c r="D105" s="175">
        <v>1511</v>
      </c>
      <c r="E105" s="190"/>
      <c r="F105" s="176">
        <v>9500</v>
      </c>
      <c r="G105" s="213"/>
      <c r="H105" s="213"/>
      <c r="I105" s="213"/>
      <c r="J105" s="213"/>
    </row>
    <row r="106" spans="1:10" s="214" customFormat="1" ht="8.25" customHeight="1">
      <c r="A106" s="33"/>
      <c r="B106" s="33"/>
      <c r="C106" s="156"/>
      <c r="D106" s="156"/>
      <c r="E106" s="156"/>
      <c r="F106" s="107"/>
      <c r="G106" s="213"/>
      <c r="H106" s="213"/>
      <c r="I106" s="213"/>
      <c r="J106" s="213"/>
    </row>
    <row r="107" spans="1:10" s="214" customFormat="1" ht="16.5" thickBot="1">
      <c r="A107" s="74" t="s">
        <v>146</v>
      </c>
      <c r="B107" s="93"/>
      <c r="C107" s="158"/>
      <c r="D107" s="158"/>
      <c r="E107" s="158"/>
      <c r="F107" s="105">
        <v>88749</v>
      </c>
      <c r="G107" s="213"/>
      <c r="H107" s="213"/>
      <c r="I107" s="213"/>
      <c r="J107" s="213"/>
    </row>
    <row r="108" spans="1:10" s="214" customFormat="1" ht="24.75" customHeight="1">
      <c r="A108" s="33"/>
      <c r="B108" s="33"/>
      <c r="C108" s="156"/>
      <c r="D108" s="156"/>
      <c r="E108" s="156"/>
      <c r="F108" s="107"/>
      <c r="G108" s="213"/>
      <c r="H108" s="213"/>
      <c r="I108" s="213"/>
      <c r="J108" s="213"/>
    </row>
    <row r="109" spans="1:10" s="214" customFormat="1" ht="15.75" customHeight="1">
      <c r="A109" s="33"/>
      <c r="B109" s="33"/>
      <c r="C109" s="156"/>
      <c r="D109" s="156"/>
      <c r="E109" s="156"/>
      <c r="F109" s="107"/>
      <c r="G109" s="213"/>
      <c r="H109" s="213"/>
      <c r="I109" s="213"/>
      <c r="J109" s="213"/>
    </row>
    <row r="110" spans="1:10" s="214" customFormat="1" ht="18.75">
      <c r="A110" s="73" t="s">
        <v>555</v>
      </c>
      <c r="B110" s="97"/>
      <c r="C110" s="157" t="s">
        <v>208</v>
      </c>
      <c r="D110" s="157" t="s">
        <v>215</v>
      </c>
      <c r="E110" s="157"/>
      <c r="F110" s="110"/>
      <c r="G110" s="213"/>
      <c r="H110" s="213"/>
      <c r="I110" s="213"/>
      <c r="J110" s="213"/>
    </row>
    <row r="111" spans="1:10" s="214" customFormat="1" ht="4.5" customHeight="1" hidden="1">
      <c r="A111" s="33"/>
      <c r="B111" s="33"/>
      <c r="C111" s="156"/>
      <c r="D111" s="156"/>
      <c r="E111" s="156"/>
      <c r="F111" s="107"/>
      <c r="G111" s="213"/>
      <c r="H111" s="213"/>
      <c r="I111" s="213"/>
      <c r="J111" s="213"/>
    </row>
    <row r="112" spans="1:10" s="215" customFormat="1" ht="12.75" hidden="1">
      <c r="A112" s="41" t="s">
        <v>141</v>
      </c>
      <c r="B112" s="41"/>
      <c r="C112" s="175">
        <v>1014</v>
      </c>
      <c r="D112" s="175">
        <v>2111</v>
      </c>
      <c r="E112" s="190">
        <v>0</v>
      </c>
      <c r="F112" s="176">
        <v>0</v>
      </c>
      <c r="G112" s="213"/>
      <c r="H112" s="213"/>
      <c r="I112" s="213"/>
      <c r="J112" s="213"/>
    </row>
    <row r="113" spans="1:10" s="215" customFormat="1" ht="12.75">
      <c r="A113" s="41" t="s">
        <v>72</v>
      </c>
      <c r="B113" s="41"/>
      <c r="C113" s="175">
        <v>3419</v>
      </c>
      <c r="D113" s="175" t="s">
        <v>436</v>
      </c>
      <c r="E113" s="190"/>
      <c r="F113" s="176">
        <v>330</v>
      </c>
      <c r="G113" s="213"/>
      <c r="H113" s="213"/>
      <c r="I113" s="213"/>
      <c r="J113" s="213"/>
    </row>
    <row r="114" spans="1:10" s="215" customFormat="1" ht="12.75" hidden="1">
      <c r="A114" s="41" t="s">
        <v>159</v>
      </c>
      <c r="B114" s="41"/>
      <c r="C114" s="175">
        <v>3419</v>
      </c>
      <c r="D114" s="175" t="s">
        <v>436</v>
      </c>
      <c r="E114" s="190"/>
      <c r="F114" s="176">
        <v>0</v>
      </c>
      <c r="G114" s="213"/>
      <c r="H114" s="213"/>
      <c r="I114" s="213"/>
      <c r="J114" s="213"/>
    </row>
    <row r="115" spans="1:10" s="215" customFormat="1" ht="12.75">
      <c r="A115" s="41" t="s">
        <v>274</v>
      </c>
      <c r="B115" s="41"/>
      <c r="C115" s="175">
        <v>3569</v>
      </c>
      <c r="D115" s="175">
        <v>2111</v>
      </c>
      <c r="E115" s="190"/>
      <c r="F115" s="176">
        <v>2200</v>
      </c>
      <c r="G115" s="213"/>
      <c r="H115" s="213"/>
      <c r="I115" s="213"/>
      <c r="J115" s="213"/>
    </row>
    <row r="116" spans="1:10" s="215" customFormat="1" ht="12.75" hidden="1">
      <c r="A116" s="41" t="s">
        <v>330</v>
      </c>
      <c r="B116" s="41"/>
      <c r="C116" s="175" t="s">
        <v>467</v>
      </c>
      <c r="D116" s="175">
        <v>2111</v>
      </c>
      <c r="E116" s="190"/>
      <c r="F116" s="176">
        <v>0</v>
      </c>
      <c r="G116" s="213"/>
      <c r="H116" s="213"/>
      <c r="I116" s="213"/>
      <c r="J116" s="213"/>
    </row>
    <row r="117" spans="1:10" s="215" customFormat="1" ht="12.75">
      <c r="A117" s="41" t="s">
        <v>29</v>
      </c>
      <c r="B117" s="41"/>
      <c r="C117" s="175" t="s">
        <v>150</v>
      </c>
      <c r="D117" s="175">
        <v>2111</v>
      </c>
      <c r="E117" s="190"/>
      <c r="F117" s="176">
        <v>240</v>
      </c>
      <c r="G117" s="213"/>
      <c r="H117" s="213"/>
      <c r="I117" s="213"/>
      <c r="J117" s="213"/>
    </row>
    <row r="118" spans="1:10" s="215" customFormat="1" ht="12.75">
      <c r="A118" s="41" t="s">
        <v>73</v>
      </c>
      <c r="B118" s="41"/>
      <c r="C118" s="175">
        <v>3745</v>
      </c>
      <c r="D118" s="175">
        <v>2111</v>
      </c>
      <c r="E118" s="190"/>
      <c r="F118" s="176">
        <v>1274</v>
      </c>
      <c r="G118" s="213"/>
      <c r="H118" s="213"/>
      <c r="I118" s="213"/>
      <c r="J118" s="213"/>
    </row>
    <row r="119" spans="1:10" s="215" customFormat="1" ht="12.75">
      <c r="A119" s="41" t="s">
        <v>138</v>
      </c>
      <c r="B119" s="41"/>
      <c r="C119" s="175">
        <v>3725</v>
      </c>
      <c r="D119" s="175">
        <v>2111</v>
      </c>
      <c r="E119" s="190"/>
      <c r="F119" s="176">
        <v>950</v>
      </c>
      <c r="G119" s="213"/>
      <c r="H119" s="213"/>
      <c r="I119" s="213"/>
      <c r="J119" s="213"/>
    </row>
    <row r="120" spans="1:10" s="215" customFormat="1" ht="12.75">
      <c r="A120" s="41" t="s">
        <v>214</v>
      </c>
      <c r="B120" s="41"/>
      <c r="C120" s="175">
        <v>4351</v>
      </c>
      <c r="D120" s="175">
        <v>2111</v>
      </c>
      <c r="E120" s="190"/>
      <c r="F120" s="176">
        <v>355</v>
      </c>
      <c r="G120" s="213"/>
      <c r="H120" s="213"/>
      <c r="I120" s="213"/>
      <c r="J120" s="213"/>
    </row>
    <row r="121" spans="1:10" s="215" customFormat="1" ht="12.75" hidden="1">
      <c r="A121" s="41" t="s">
        <v>30</v>
      </c>
      <c r="B121" s="41"/>
      <c r="C121" s="175" t="s">
        <v>389</v>
      </c>
      <c r="D121" s="175">
        <v>2111</v>
      </c>
      <c r="E121" s="190"/>
      <c r="F121" s="176">
        <v>0</v>
      </c>
      <c r="G121" s="213"/>
      <c r="H121" s="213"/>
      <c r="I121" s="213"/>
      <c r="J121" s="213"/>
    </row>
    <row r="122" spans="1:10" s="215" customFormat="1" ht="12.75">
      <c r="A122" s="41" t="s">
        <v>130</v>
      </c>
      <c r="B122" s="41"/>
      <c r="C122" s="175">
        <v>5512</v>
      </c>
      <c r="D122" s="175">
        <v>2111</v>
      </c>
      <c r="E122" s="190"/>
      <c r="F122" s="176">
        <v>30</v>
      </c>
      <c r="G122" s="213"/>
      <c r="H122" s="213"/>
      <c r="I122" s="213"/>
      <c r="J122" s="213"/>
    </row>
    <row r="123" spans="1:10" s="215" customFormat="1" ht="12.75" hidden="1">
      <c r="A123" s="41" t="s">
        <v>308</v>
      </c>
      <c r="B123" s="41"/>
      <c r="C123" s="175">
        <v>5512</v>
      </c>
      <c r="D123" s="175">
        <v>2111</v>
      </c>
      <c r="E123" s="190"/>
      <c r="F123" s="176">
        <v>0</v>
      </c>
      <c r="G123" s="213"/>
      <c r="H123" s="213"/>
      <c r="I123" s="213"/>
      <c r="J123" s="213"/>
    </row>
    <row r="124" spans="1:10" s="215" customFormat="1" ht="12.75">
      <c r="A124" s="41" t="s">
        <v>347</v>
      </c>
      <c r="B124" s="41"/>
      <c r="C124" s="175">
        <v>6171</v>
      </c>
      <c r="D124" s="175">
        <v>2111</v>
      </c>
      <c r="E124" s="190"/>
      <c r="F124" s="176">
        <v>30</v>
      </c>
      <c r="G124" s="213"/>
      <c r="H124" s="213"/>
      <c r="I124" s="213"/>
      <c r="J124" s="213"/>
    </row>
    <row r="125" spans="1:10" s="215" customFormat="1" ht="12.75">
      <c r="A125" s="41" t="s">
        <v>415</v>
      </c>
      <c r="B125" s="41"/>
      <c r="C125" s="175">
        <v>1012</v>
      </c>
      <c r="D125" s="175">
        <v>2119</v>
      </c>
      <c r="E125" s="190"/>
      <c r="F125" s="176">
        <v>10</v>
      </c>
      <c r="G125" s="213"/>
      <c r="H125" s="213"/>
      <c r="I125" s="213"/>
      <c r="J125" s="213"/>
    </row>
    <row r="126" spans="1:10" s="215" customFormat="1" ht="12.75">
      <c r="A126" s="41" t="s">
        <v>435</v>
      </c>
      <c r="B126" s="41"/>
      <c r="C126" s="175">
        <v>1012</v>
      </c>
      <c r="D126" s="175">
        <v>2131</v>
      </c>
      <c r="E126" s="190"/>
      <c r="F126" s="176">
        <v>1350</v>
      </c>
      <c r="G126" s="213"/>
      <c r="H126" s="213"/>
      <c r="I126" s="213"/>
      <c r="J126" s="213"/>
    </row>
    <row r="127" spans="1:10" s="215" customFormat="1" ht="12.75">
      <c r="A127" s="41" t="s">
        <v>414</v>
      </c>
      <c r="B127" s="41"/>
      <c r="C127" s="175">
        <v>1039</v>
      </c>
      <c r="D127" s="175">
        <v>2131</v>
      </c>
      <c r="E127" s="190"/>
      <c r="F127" s="176">
        <v>56</v>
      </c>
      <c r="G127" s="213"/>
      <c r="H127" s="213"/>
      <c r="I127" s="213"/>
      <c r="J127" s="213"/>
    </row>
    <row r="128" spans="1:10" s="215" customFormat="1" ht="12.75" hidden="1">
      <c r="A128" s="41" t="s">
        <v>396</v>
      </c>
      <c r="B128" s="41"/>
      <c r="C128" s="175">
        <v>3421</v>
      </c>
      <c r="D128" s="175">
        <v>2132</v>
      </c>
      <c r="E128" s="190"/>
      <c r="F128" s="176">
        <v>0</v>
      </c>
      <c r="G128" s="213"/>
      <c r="H128" s="213"/>
      <c r="I128" s="213"/>
      <c r="J128" s="213"/>
    </row>
    <row r="129" spans="1:10" s="215" customFormat="1" ht="12.75" hidden="1">
      <c r="A129" s="41" t="s">
        <v>250</v>
      </c>
      <c r="B129" s="41"/>
      <c r="C129" s="175">
        <v>3113</v>
      </c>
      <c r="D129" s="175">
        <v>2132</v>
      </c>
      <c r="E129" s="190"/>
      <c r="F129" s="176">
        <v>0</v>
      </c>
      <c r="G129" s="213"/>
      <c r="H129" s="213"/>
      <c r="I129" s="213"/>
      <c r="J129" s="213"/>
    </row>
    <row r="130" spans="1:10" s="215" customFormat="1" ht="12.75" hidden="1">
      <c r="A130" s="41" t="s">
        <v>251</v>
      </c>
      <c r="B130" s="41"/>
      <c r="C130" s="175">
        <v>3113</v>
      </c>
      <c r="D130" s="175">
        <v>2132</v>
      </c>
      <c r="E130" s="190"/>
      <c r="F130" s="176">
        <v>0</v>
      </c>
      <c r="G130" s="213"/>
      <c r="H130" s="213"/>
      <c r="I130" s="213"/>
      <c r="J130" s="213"/>
    </row>
    <row r="131" spans="1:10" s="215" customFormat="1" ht="12.75">
      <c r="A131" s="41" t="s">
        <v>252</v>
      </c>
      <c r="B131" s="41"/>
      <c r="C131" s="175">
        <v>3429</v>
      </c>
      <c r="D131" s="175">
        <v>2132</v>
      </c>
      <c r="E131" s="190"/>
      <c r="F131" s="176">
        <v>360</v>
      </c>
      <c r="G131" s="213"/>
      <c r="H131" s="213"/>
      <c r="I131" s="213"/>
      <c r="J131" s="213"/>
    </row>
    <row r="132" spans="1:10" s="215" customFormat="1" ht="12.75">
      <c r="A132" s="41" t="s">
        <v>187</v>
      </c>
      <c r="B132" s="41"/>
      <c r="C132" s="175">
        <v>3569</v>
      </c>
      <c r="D132" s="175">
        <v>2132</v>
      </c>
      <c r="E132" s="190"/>
      <c r="F132" s="176">
        <v>2800</v>
      </c>
      <c r="G132" s="213"/>
      <c r="H132" s="213"/>
      <c r="I132" s="213"/>
      <c r="J132" s="213"/>
    </row>
    <row r="133" spans="1:10" s="215" customFormat="1" ht="12.75">
      <c r="A133" s="41" t="s">
        <v>31</v>
      </c>
      <c r="B133" s="41"/>
      <c r="C133" s="175" t="s">
        <v>179</v>
      </c>
      <c r="D133" s="175">
        <v>2132</v>
      </c>
      <c r="E133" s="190"/>
      <c r="F133" s="176">
        <v>5520</v>
      </c>
      <c r="G133" s="213"/>
      <c r="H133" s="213"/>
      <c r="I133" s="213"/>
      <c r="J133" s="213"/>
    </row>
    <row r="134" spans="1:10" s="215" customFormat="1" ht="12.75" hidden="1">
      <c r="A134" s="41" t="s">
        <v>151</v>
      </c>
      <c r="B134" s="41"/>
      <c r="C134" s="175">
        <v>3639</v>
      </c>
      <c r="D134" s="175">
        <v>2133</v>
      </c>
      <c r="E134" s="190"/>
      <c r="F134" s="176">
        <v>0</v>
      </c>
      <c r="G134" s="213"/>
      <c r="H134" s="213"/>
      <c r="I134" s="213"/>
      <c r="J134" s="213"/>
    </row>
    <row r="135" spans="1:10" s="215" customFormat="1" ht="12.75">
      <c r="A135" s="41" t="s">
        <v>411</v>
      </c>
      <c r="B135" s="41"/>
      <c r="C135" s="175" t="s">
        <v>105</v>
      </c>
      <c r="D135" s="175" t="s">
        <v>176</v>
      </c>
      <c r="E135" s="190"/>
      <c r="F135" s="176">
        <v>150</v>
      </c>
      <c r="G135" s="213"/>
      <c r="H135" s="213"/>
      <c r="I135" s="213"/>
      <c r="J135" s="213"/>
    </row>
    <row r="136" spans="1:10" s="215" customFormat="1" ht="12.75">
      <c r="A136" s="41" t="s">
        <v>437</v>
      </c>
      <c r="B136" s="41"/>
      <c r="C136" s="175">
        <v>0</v>
      </c>
      <c r="D136" s="175">
        <v>2212</v>
      </c>
      <c r="E136" s="190"/>
      <c r="F136" s="176">
        <v>970</v>
      </c>
      <c r="G136" s="213"/>
      <c r="H136" s="213"/>
      <c r="I136" s="213"/>
      <c r="J136" s="213"/>
    </row>
    <row r="137" spans="1:10" s="215" customFormat="1" ht="12.75" hidden="1">
      <c r="A137" s="41" t="s">
        <v>512</v>
      </c>
      <c r="B137" s="41"/>
      <c r="C137" s="175">
        <v>6402</v>
      </c>
      <c r="D137" s="175" t="s">
        <v>173</v>
      </c>
      <c r="E137" s="190"/>
      <c r="F137" s="176">
        <v>0</v>
      </c>
      <c r="G137" s="213"/>
      <c r="H137" s="213"/>
      <c r="I137" s="213"/>
      <c r="J137" s="213"/>
    </row>
    <row r="138" spans="1:10" s="215" customFormat="1" ht="12.75" hidden="1">
      <c r="A138" s="41" t="s">
        <v>167</v>
      </c>
      <c r="B138" s="41"/>
      <c r="C138" s="175" t="s">
        <v>168</v>
      </c>
      <c r="D138" s="175">
        <v>2229</v>
      </c>
      <c r="E138" s="190"/>
      <c r="F138" s="176">
        <v>0</v>
      </c>
      <c r="G138" s="213"/>
      <c r="H138" s="213"/>
      <c r="I138" s="213"/>
      <c r="J138" s="213"/>
    </row>
    <row r="139" spans="1:10" s="215" customFormat="1" ht="12.75" hidden="1">
      <c r="A139" s="41" t="s">
        <v>452</v>
      </c>
      <c r="B139" s="41"/>
      <c r="C139" s="175" t="s">
        <v>454</v>
      </c>
      <c r="D139" s="175">
        <v>2310</v>
      </c>
      <c r="E139" s="190"/>
      <c r="F139" s="176">
        <v>0</v>
      </c>
      <c r="G139" s="213"/>
      <c r="H139" s="213"/>
      <c r="I139" s="213"/>
      <c r="J139" s="213"/>
    </row>
    <row r="140" spans="1:10" s="215" customFormat="1" ht="12.75" hidden="1">
      <c r="A140" s="41" t="s">
        <v>32</v>
      </c>
      <c r="B140" s="41"/>
      <c r="C140" s="175">
        <v>5512</v>
      </c>
      <c r="D140" s="175">
        <v>2321</v>
      </c>
      <c r="E140" s="190"/>
      <c r="F140" s="176">
        <v>0</v>
      </c>
      <c r="G140" s="213"/>
      <c r="H140" s="213"/>
      <c r="I140" s="213"/>
      <c r="J140" s="213"/>
    </row>
    <row r="141" spans="1:10" s="215" customFormat="1" ht="12.75" hidden="1">
      <c r="A141" s="41" t="s">
        <v>10</v>
      </c>
      <c r="B141" s="41"/>
      <c r="C141" s="175" t="s">
        <v>451</v>
      </c>
      <c r="D141" s="175">
        <v>2321</v>
      </c>
      <c r="E141" s="190"/>
      <c r="F141" s="176">
        <v>0</v>
      </c>
      <c r="G141" s="213"/>
      <c r="H141" s="213"/>
      <c r="I141" s="213"/>
      <c r="J141" s="213"/>
    </row>
    <row r="142" spans="1:10" s="215" customFormat="1" ht="12.75" hidden="1">
      <c r="A142" s="41" t="s">
        <v>33</v>
      </c>
      <c r="B142" s="41"/>
      <c r="C142" s="175" t="s">
        <v>46</v>
      </c>
      <c r="D142" s="175">
        <v>2321</v>
      </c>
      <c r="E142" s="190"/>
      <c r="F142" s="176">
        <v>0</v>
      </c>
      <c r="G142" s="213"/>
      <c r="H142" s="213"/>
      <c r="I142" s="213"/>
      <c r="J142" s="213"/>
    </row>
    <row r="143" spans="1:10" s="215" customFormat="1" ht="12.75" hidden="1">
      <c r="A143" s="41" t="s">
        <v>34</v>
      </c>
      <c r="B143" s="41"/>
      <c r="C143" s="175">
        <v>3639</v>
      </c>
      <c r="D143" s="175">
        <v>2321</v>
      </c>
      <c r="E143" s="190"/>
      <c r="F143" s="176">
        <v>0</v>
      </c>
      <c r="G143" s="213"/>
      <c r="H143" s="213"/>
      <c r="I143" s="213"/>
      <c r="J143" s="213"/>
    </row>
    <row r="144" spans="1:10" s="215" customFormat="1" ht="12.75" hidden="1">
      <c r="A144" s="41" t="s">
        <v>527</v>
      </c>
      <c r="B144" s="41"/>
      <c r="C144" s="175">
        <v>3419</v>
      </c>
      <c r="D144" s="175">
        <v>2321</v>
      </c>
      <c r="E144" s="190"/>
      <c r="F144" s="176">
        <v>0</v>
      </c>
      <c r="G144" s="213"/>
      <c r="H144" s="213"/>
      <c r="I144" s="213"/>
      <c r="J144" s="213"/>
    </row>
    <row r="145" spans="1:10" s="215" customFormat="1" ht="12.75" hidden="1">
      <c r="A145" s="41" t="s">
        <v>200</v>
      </c>
      <c r="B145" s="41"/>
      <c r="C145" s="175">
        <v>3399</v>
      </c>
      <c r="D145" s="175">
        <v>2321</v>
      </c>
      <c r="E145" s="190"/>
      <c r="F145" s="176">
        <v>0</v>
      </c>
      <c r="G145" s="213"/>
      <c r="H145" s="213"/>
      <c r="I145" s="213"/>
      <c r="J145" s="213"/>
    </row>
    <row r="146" spans="1:10" s="215" customFormat="1" ht="12.75" hidden="1">
      <c r="A146" s="41" t="s">
        <v>275</v>
      </c>
      <c r="B146" s="41"/>
      <c r="C146" s="175">
        <v>3639</v>
      </c>
      <c r="D146" s="175">
        <v>2322</v>
      </c>
      <c r="E146" s="190"/>
      <c r="F146" s="176">
        <v>0</v>
      </c>
      <c r="G146" s="213"/>
      <c r="H146" s="213"/>
      <c r="I146" s="213"/>
      <c r="J146" s="213"/>
    </row>
    <row r="147" spans="1:10" s="215" customFormat="1" ht="12.75">
      <c r="A147" s="41" t="s">
        <v>276</v>
      </c>
      <c r="B147" s="41"/>
      <c r="C147" s="175" t="s">
        <v>453</v>
      </c>
      <c r="D147" s="175">
        <v>2324</v>
      </c>
      <c r="E147" s="190"/>
      <c r="F147" s="176">
        <v>350</v>
      </c>
      <c r="G147" s="213"/>
      <c r="H147" s="213"/>
      <c r="I147" s="213"/>
      <c r="J147" s="213"/>
    </row>
    <row r="148" spans="1:10" s="215" customFormat="1" ht="12.75" hidden="1">
      <c r="A148" s="41" t="s">
        <v>160</v>
      </c>
      <c r="B148" s="41"/>
      <c r="C148" s="175">
        <v>4329</v>
      </c>
      <c r="D148" s="175">
        <v>2324</v>
      </c>
      <c r="E148" s="190">
        <v>0</v>
      </c>
      <c r="F148" s="176">
        <v>0</v>
      </c>
      <c r="G148" s="213"/>
      <c r="H148" s="213"/>
      <c r="I148" s="213"/>
      <c r="J148" s="213"/>
    </row>
    <row r="149" spans="1:10" s="215" customFormat="1" ht="12.75" hidden="1">
      <c r="A149" s="41" t="s">
        <v>11</v>
      </c>
      <c r="B149" s="41"/>
      <c r="C149" s="175" t="s">
        <v>438</v>
      </c>
      <c r="D149" s="175">
        <v>2324</v>
      </c>
      <c r="E149" s="190">
        <v>0</v>
      </c>
      <c r="F149" s="176">
        <v>0</v>
      </c>
      <c r="G149" s="213"/>
      <c r="H149" s="213"/>
      <c r="I149" s="213"/>
      <c r="J149" s="213"/>
    </row>
    <row r="150" spans="1:10" s="215" customFormat="1" ht="12.75" hidden="1">
      <c r="A150" s="41" t="s">
        <v>35</v>
      </c>
      <c r="B150" s="41"/>
      <c r="C150" s="175" t="s">
        <v>25</v>
      </c>
      <c r="D150" s="175" t="s">
        <v>24</v>
      </c>
      <c r="E150" s="190">
        <v>0</v>
      </c>
      <c r="F150" s="176">
        <v>0</v>
      </c>
      <c r="G150" s="213"/>
      <c r="H150" s="213"/>
      <c r="I150" s="213"/>
      <c r="J150" s="213"/>
    </row>
    <row r="151" spans="1:10" s="215" customFormat="1" ht="12.75" hidden="1">
      <c r="A151" s="41" t="s">
        <v>12</v>
      </c>
      <c r="B151" s="41"/>
      <c r="C151" s="175" t="s">
        <v>246</v>
      </c>
      <c r="D151" s="175">
        <v>2329</v>
      </c>
      <c r="E151" s="190">
        <v>0</v>
      </c>
      <c r="F151" s="176">
        <v>0</v>
      </c>
      <c r="G151" s="213"/>
      <c r="H151" s="213"/>
      <c r="I151" s="213"/>
      <c r="J151" s="213"/>
    </row>
    <row r="152" spans="1:10" s="215" customFormat="1" ht="12.75" hidden="1">
      <c r="A152" s="41" t="s">
        <v>277</v>
      </c>
      <c r="B152" s="41"/>
      <c r="C152" s="175">
        <v>3639</v>
      </c>
      <c r="D152" s="175">
        <v>2329</v>
      </c>
      <c r="E152" s="190">
        <v>0</v>
      </c>
      <c r="F152" s="176">
        <v>0</v>
      </c>
      <c r="G152" s="213"/>
      <c r="H152" s="213"/>
      <c r="I152" s="213"/>
      <c r="J152" s="213"/>
    </row>
    <row r="153" spans="1:10" s="215" customFormat="1" ht="12.75" hidden="1">
      <c r="A153" s="41" t="s">
        <v>36</v>
      </c>
      <c r="B153" s="41"/>
      <c r="C153" s="175">
        <v>0</v>
      </c>
      <c r="D153" s="175" t="s">
        <v>329</v>
      </c>
      <c r="E153" s="190">
        <v>0</v>
      </c>
      <c r="F153" s="176">
        <v>0</v>
      </c>
      <c r="G153" s="213"/>
      <c r="H153" s="213"/>
      <c r="I153" s="213"/>
      <c r="J153" s="213"/>
    </row>
    <row r="154" spans="1:10" s="214" customFormat="1" ht="6.75" customHeight="1">
      <c r="A154" s="33"/>
      <c r="B154" s="33"/>
      <c r="C154" s="156"/>
      <c r="D154" s="156"/>
      <c r="E154" s="156"/>
      <c r="F154" s="107"/>
      <c r="G154" s="213"/>
      <c r="H154" s="213"/>
      <c r="I154" s="213"/>
      <c r="J154" s="213"/>
    </row>
    <row r="155" spans="1:10" s="216" customFormat="1" ht="16.5" thickBot="1">
      <c r="A155" s="74" t="s">
        <v>283</v>
      </c>
      <c r="B155" s="74"/>
      <c r="C155" s="158"/>
      <c r="D155" s="158"/>
      <c r="E155" s="158"/>
      <c r="F155" s="105">
        <v>16975</v>
      </c>
      <c r="G155" s="213"/>
      <c r="H155" s="213"/>
      <c r="I155" s="213"/>
      <c r="J155" s="213"/>
    </row>
    <row r="156" spans="1:10" s="214" customFormat="1" ht="22.5" customHeight="1">
      <c r="A156" s="33"/>
      <c r="B156" s="33"/>
      <c r="C156" s="156"/>
      <c r="D156" s="156"/>
      <c r="E156" s="156"/>
      <c r="F156" s="107"/>
      <c r="G156" s="213"/>
      <c r="H156" s="213"/>
      <c r="I156" s="213"/>
      <c r="J156" s="213"/>
    </row>
    <row r="157" spans="1:10" s="214" customFormat="1" ht="21.75" customHeight="1">
      <c r="A157" s="33"/>
      <c r="B157" s="33"/>
      <c r="C157" s="156"/>
      <c r="D157" s="156"/>
      <c r="E157" s="156"/>
      <c r="F157" s="107"/>
      <c r="G157" s="213"/>
      <c r="H157" s="213"/>
      <c r="I157" s="213"/>
      <c r="J157" s="213"/>
    </row>
    <row r="158" spans="1:10" s="214" customFormat="1" ht="18.75">
      <c r="A158" s="73" t="s">
        <v>7</v>
      </c>
      <c r="B158" s="97"/>
      <c r="C158" s="157" t="s">
        <v>208</v>
      </c>
      <c r="D158" s="157" t="s">
        <v>215</v>
      </c>
      <c r="E158" s="157"/>
      <c r="F158" s="110"/>
      <c r="G158" s="213"/>
      <c r="H158" s="213"/>
      <c r="I158" s="213"/>
      <c r="J158" s="213"/>
    </row>
    <row r="159" spans="1:10" s="215" customFormat="1" ht="12.75">
      <c r="A159" s="41" t="s">
        <v>147</v>
      </c>
      <c r="B159" s="41"/>
      <c r="C159" s="175">
        <v>1012</v>
      </c>
      <c r="D159" s="175">
        <v>3111</v>
      </c>
      <c r="E159" s="190"/>
      <c r="F159" s="176">
        <v>200</v>
      </c>
      <c r="G159" s="213"/>
      <c r="H159" s="213"/>
      <c r="I159" s="213"/>
      <c r="J159" s="213"/>
    </row>
    <row r="160" spans="1:10" s="215" customFormat="1" ht="12.75" hidden="1">
      <c r="A160" s="41" t="s">
        <v>410</v>
      </c>
      <c r="B160" s="41"/>
      <c r="C160" s="175">
        <v>3612</v>
      </c>
      <c r="D160" s="175">
        <v>3112</v>
      </c>
      <c r="E160" s="190">
        <v>0</v>
      </c>
      <c r="F160" s="176">
        <v>0</v>
      </c>
      <c r="G160" s="213"/>
      <c r="H160" s="213"/>
      <c r="I160" s="213"/>
      <c r="J160" s="213"/>
    </row>
    <row r="161" spans="1:10" s="215" customFormat="1" ht="12.75" hidden="1">
      <c r="A161" s="41" t="s">
        <v>180</v>
      </c>
      <c r="B161" s="41"/>
      <c r="C161" s="175" t="s">
        <v>17</v>
      </c>
      <c r="D161" s="175">
        <v>3112</v>
      </c>
      <c r="E161" s="190">
        <v>0</v>
      </c>
      <c r="F161" s="176">
        <v>0</v>
      </c>
      <c r="G161" s="213"/>
      <c r="H161" s="213"/>
      <c r="I161" s="213"/>
      <c r="J161" s="213"/>
    </row>
    <row r="162" spans="1:10" s="215" customFormat="1" ht="12.75" hidden="1">
      <c r="A162" s="41" t="s">
        <v>165</v>
      </c>
      <c r="B162" s="41"/>
      <c r="C162" s="175">
        <v>0</v>
      </c>
      <c r="D162" s="175">
        <v>3113</v>
      </c>
      <c r="E162" s="190">
        <v>0</v>
      </c>
      <c r="F162" s="176">
        <v>0</v>
      </c>
      <c r="G162" s="213"/>
      <c r="H162" s="213"/>
      <c r="I162" s="213"/>
      <c r="J162" s="213"/>
    </row>
    <row r="163" spans="1:10" s="215" customFormat="1" ht="12.75" hidden="1">
      <c r="A163" s="41" t="s">
        <v>37</v>
      </c>
      <c r="B163" s="41"/>
      <c r="C163" s="175">
        <v>0</v>
      </c>
      <c r="D163" s="175">
        <v>0</v>
      </c>
      <c r="E163" s="190">
        <v>0</v>
      </c>
      <c r="F163" s="176">
        <v>0</v>
      </c>
      <c r="G163" s="213"/>
      <c r="H163" s="213"/>
      <c r="I163" s="213"/>
      <c r="J163" s="213"/>
    </row>
    <row r="164" spans="1:10" s="214" customFormat="1" ht="8.25" customHeight="1">
      <c r="A164" s="33"/>
      <c r="B164" s="33"/>
      <c r="C164" s="156"/>
      <c r="D164" s="156"/>
      <c r="E164" s="156"/>
      <c r="F164" s="107"/>
      <c r="G164" s="213"/>
      <c r="H164" s="213"/>
      <c r="I164" s="213"/>
      <c r="J164" s="213"/>
    </row>
    <row r="165" spans="1:10" s="216" customFormat="1" ht="16.5" thickBot="1">
      <c r="A165" s="74" t="s">
        <v>148</v>
      </c>
      <c r="B165" s="74"/>
      <c r="C165" s="158"/>
      <c r="D165" s="158"/>
      <c r="E165" s="158"/>
      <c r="F165" s="105">
        <v>200</v>
      </c>
      <c r="G165" s="213"/>
      <c r="H165" s="213"/>
      <c r="I165" s="213"/>
      <c r="J165" s="213"/>
    </row>
    <row r="166" spans="1:10" s="214" customFormat="1" ht="40.5" customHeight="1">
      <c r="A166" s="33"/>
      <c r="B166" s="33"/>
      <c r="C166" s="156"/>
      <c r="D166" s="156"/>
      <c r="E166" s="156"/>
      <c r="F166" s="107"/>
      <c r="G166" s="213"/>
      <c r="H166" s="213"/>
      <c r="I166" s="213"/>
      <c r="J166" s="213"/>
    </row>
    <row r="167" spans="1:10" s="217" customFormat="1" ht="21" customHeight="1">
      <c r="A167" s="73" t="s">
        <v>8</v>
      </c>
      <c r="B167" s="73"/>
      <c r="C167" s="157"/>
      <c r="D167" s="157" t="s">
        <v>215</v>
      </c>
      <c r="E167" s="191" t="s">
        <v>104</v>
      </c>
      <c r="F167" s="121"/>
      <c r="G167" s="213"/>
      <c r="H167" s="213"/>
      <c r="I167" s="213"/>
      <c r="J167" s="213"/>
    </row>
    <row r="168" spans="1:10" s="215" customFormat="1" ht="12" customHeight="1" hidden="1">
      <c r="A168" s="41"/>
      <c r="B168" s="41"/>
      <c r="C168" s="175"/>
      <c r="D168" s="175"/>
      <c r="E168" s="190"/>
      <c r="F168" s="263"/>
      <c r="G168" s="221"/>
      <c r="H168" s="213"/>
      <c r="I168" s="213"/>
      <c r="J168" s="213"/>
    </row>
    <row r="169" spans="1:10" s="215" customFormat="1" ht="12.75" customHeight="1">
      <c r="A169" s="41" t="s">
        <v>174</v>
      </c>
      <c r="B169" s="41"/>
      <c r="C169" s="175"/>
      <c r="D169" s="175">
        <v>4112</v>
      </c>
      <c r="E169" s="190">
        <v>0</v>
      </c>
      <c r="F169" s="206">
        <v>12829.4</v>
      </c>
      <c r="G169" s="213"/>
      <c r="H169" s="213"/>
      <c r="I169" s="213"/>
      <c r="J169" s="213"/>
    </row>
    <row r="170" spans="1:10" s="215" customFormat="1" ht="9" customHeight="1" hidden="1">
      <c r="A170" s="41"/>
      <c r="B170" s="41"/>
      <c r="C170" s="175"/>
      <c r="D170" s="175"/>
      <c r="E170" s="175"/>
      <c r="F170" s="176"/>
      <c r="G170" s="213"/>
      <c r="H170" s="213"/>
      <c r="I170" s="213"/>
      <c r="J170" s="213"/>
    </row>
    <row r="171" spans="1:10" s="215" customFormat="1" ht="12.75">
      <c r="A171" s="41" t="s">
        <v>74</v>
      </c>
      <c r="B171" s="41"/>
      <c r="C171" s="175"/>
      <c r="D171" s="175">
        <v>4111</v>
      </c>
      <c r="E171" s="175">
        <v>4111</v>
      </c>
      <c r="F171" s="176">
        <v>960</v>
      </c>
      <c r="G171" s="213"/>
      <c r="H171" s="213"/>
      <c r="I171" s="213"/>
      <c r="J171" s="213"/>
    </row>
    <row r="172" spans="1:10" s="215" customFormat="1" ht="12.75" hidden="1">
      <c r="A172" s="41" t="s">
        <v>338</v>
      </c>
      <c r="B172" s="41"/>
      <c r="C172" s="175"/>
      <c r="D172" s="175">
        <v>4111</v>
      </c>
      <c r="E172" s="175">
        <v>4111</v>
      </c>
      <c r="F172" s="176">
        <v>0</v>
      </c>
      <c r="G172" s="213"/>
      <c r="H172" s="213"/>
      <c r="I172" s="213"/>
      <c r="J172" s="213"/>
    </row>
    <row r="173" spans="1:10" s="215" customFormat="1" ht="12.75" hidden="1">
      <c r="A173" s="41" t="s">
        <v>38</v>
      </c>
      <c r="B173" s="41"/>
      <c r="C173" s="175"/>
      <c r="D173" s="175">
        <v>4111</v>
      </c>
      <c r="E173" s="175">
        <v>4111</v>
      </c>
      <c r="F173" s="176">
        <v>0</v>
      </c>
      <c r="G173" s="213"/>
      <c r="H173" s="213"/>
      <c r="I173" s="213"/>
      <c r="J173" s="213"/>
    </row>
    <row r="174" spans="1:10" s="215" customFormat="1" ht="12.75" hidden="1">
      <c r="A174" s="41" t="s">
        <v>39</v>
      </c>
      <c r="B174" s="41"/>
      <c r="C174" s="175"/>
      <c r="D174" s="175">
        <v>4111</v>
      </c>
      <c r="E174" s="175">
        <v>4111</v>
      </c>
      <c r="F174" s="176">
        <v>0</v>
      </c>
      <c r="G174" s="213"/>
      <c r="H174" s="213"/>
      <c r="I174" s="213"/>
      <c r="J174" s="213"/>
    </row>
    <row r="175" spans="1:10" s="215" customFormat="1" ht="12.75" hidden="1">
      <c r="A175" s="41" t="s">
        <v>40</v>
      </c>
      <c r="B175" s="41"/>
      <c r="C175" s="175"/>
      <c r="D175" s="175">
        <v>4111</v>
      </c>
      <c r="E175" s="175">
        <v>4111</v>
      </c>
      <c r="F175" s="176">
        <v>0</v>
      </c>
      <c r="G175" s="213"/>
      <c r="H175" s="213"/>
      <c r="I175" s="213"/>
      <c r="J175" s="213"/>
    </row>
    <row r="176" spans="1:10" s="215" customFormat="1" ht="12.75" hidden="1">
      <c r="A176" s="41" t="s">
        <v>228</v>
      </c>
      <c r="B176" s="41"/>
      <c r="C176" s="175"/>
      <c r="D176" s="175">
        <v>4111</v>
      </c>
      <c r="E176" s="175">
        <v>4111</v>
      </c>
      <c r="F176" s="176">
        <v>0</v>
      </c>
      <c r="G176" s="213"/>
      <c r="H176" s="213"/>
      <c r="I176" s="213"/>
      <c r="J176" s="213"/>
    </row>
    <row r="177" spans="1:10" s="215" customFormat="1" ht="12.75" hidden="1">
      <c r="A177" s="41" t="s">
        <v>41</v>
      </c>
      <c r="B177" s="41"/>
      <c r="C177" s="175"/>
      <c r="D177" s="175">
        <v>4113</v>
      </c>
      <c r="E177" s="175">
        <v>4113</v>
      </c>
      <c r="F177" s="176">
        <v>0</v>
      </c>
      <c r="G177" s="213"/>
      <c r="H177" s="213"/>
      <c r="I177" s="213"/>
      <c r="J177" s="213"/>
    </row>
    <row r="178" spans="1:10" s="215" customFormat="1" ht="12.75" hidden="1">
      <c r="A178" s="41" t="s">
        <v>238</v>
      </c>
      <c r="B178" s="41"/>
      <c r="C178" s="175"/>
      <c r="D178" s="175">
        <v>4113</v>
      </c>
      <c r="E178" s="175">
        <v>4113</v>
      </c>
      <c r="F178" s="176">
        <v>0</v>
      </c>
      <c r="G178" s="213"/>
      <c r="H178" s="213"/>
      <c r="I178" s="213"/>
      <c r="J178" s="213"/>
    </row>
    <row r="179" spans="1:10" s="215" customFormat="1" ht="12.75" hidden="1">
      <c r="A179" s="41" t="s">
        <v>473</v>
      </c>
      <c r="B179" s="41"/>
      <c r="C179" s="175"/>
      <c r="D179" s="175">
        <v>4116</v>
      </c>
      <c r="E179" s="175">
        <v>4116</v>
      </c>
      <c r="F179" s="176">
        <v>0</v>
      </c>
      <c r="G179" s="213"/>
      <c r="H179" s="213"/>
      <c r="I179" s="213"/>
      <c r="J179" s="213"/>
    </row>
    <row r="180" spans="1:10" s="215" customFormat="1" ht="12.75" hidden="1">
      <c r="A180" s="41" t="s">
        <v>125</v>
      </c>
      <c r="B180" s="41"/>
      <c r="C180" s="175"/>
      <c r="D180" s="175">
        <v>4116</v>
      </c>
      <c r="E180" s="175">
        <v>4116</v>
      </c>
      <c r="F180" s="176">
        <v>0</v>
      </c>
      <c r="G180" s="213"/>
      <c r="H180" s="213"/>
      <c r="I180" s="213"/>
      <c r="J180" s="213"/>
    </row>
    <row r="181" spans="1:10" s="215" customFormat="1" ht="12.75" hidden="1">
      <c r="A181" s="41" t="s">
        <v>406</v>
      </c>
      <c r="B181" s="41"/>
      <c r="C181" s="175"/>
      <c r="D181" s="175">
        <v>4116</v>
      </c>
      <c r="E181" s="175">
        <v>4116</v>
      </c>
      <c r="F181" s="176">
        <v>0</v>
      </c>
      <c r="G181" s="213"/>
      <c r="H181" s="213"/>
      <c r="I181" s="213"/>
      <c r="J181" s="213"/>
    </row>
    <row r="182" spans="1:10" s="215" customFormat="1" ht="12.75" hidden="1">
      <c r="A182" s="41" t="s">
        <v>189</v>
      </c>
      <c r="B182" s="41"/>
      <c r="C182" s="175"/>
      <c r="D182" s="175">
        <v>4116</v>
      </c>
      <c r="E182" s="175">
        <v>4116</v>
      </c>
      <c r="F182" s="176">
        <v>0</v>
      </c>
      <c r="G182" s="213"/>
      <c r="H182" s="213"/>
      <c r="I182" s="213"/>
      <c r="J182" s="213"/>
    </row>
    <row r="183" spans="1:10" s="215" customFormat="1" ht="12.75" hidden="1">
      <c r="A183" s="41" t="s">
        <v>42</v>
      </c>
      <c r="B183" s="41"/>
      <c r="C183" s="175"/>
      <c r="D183" s="175">
        <v>4116</v>
      </c>
      <c r="E183" s="175">
        <v>4116</v>
      </c>
      <c r="F183" s="176">
        <v>0</v>
      </c>
      <c r="G183" s="213"/>
      <c r="H183" s="213"/>
      <c r="I183" s="213"/>
      <c r="J183" s="213"/>
    </row>
    <row r="184" spans="1:10" s="215" customFormat="1" ht="12.75" hidden="1">
      <c r="A184" s="41" t="s">
        <v>43</v>
      </c>
      <c r="B184" s="41"/>
      <c r="C184" s="175"/>
      <c r="D184" s="175">
        <v>4116</v>
      </c>
      <c r="E184" s="175">
        <v>4116</v>
      </c>
      <c r="F184" s="176">
        <v>0</v>
      </c>
      <c r="G184" s="213"/>
      <c r="H184" s="213"/>
      <c r="I184" s="213"/>
      <c r="J184" s="213"/>
    </row>
    <row r="185" spans="1:10" s="215" customFormat="1" ht="12.75" hidden="1">
      <c r="A185" s="41" t="s">
        <v>193</v>
      </c>
      <c r="B185" s="41"/>
      <c r="C185" s="175"/>
      <c r="D185" s="175">
        <v>4116</v>
      </c>
      <c r="E185" s="175">
        <v>4116</v>
      </c>
      <c r="F185" s="176">
        <v>0</v>
      </c>
      <c r="G185" s="213"/>
      <c r="H185" s="213"/>
      <c r="I185" s="213"/>
      <c r="J185" s="213"/>
    </row>
    <row r="186" spans="1:10" s="215" customFormat="1" ht="12.75" hidden="1">
      <c r="A186" s="41" t="s">
        <v>404</v>
      </c>
      <c r="B186" s="41"/>
      <c r="C186" s="175"/>
      <c r="D186" s="175">
        <v>4116</v>
      </c>
      <c r="E186" s="175">
        <v>4116</v>
      </c>
      <c r="F186" s="176">
        <v>0</v>
      </c>
      <c r="G186" s="213"/>
      <c r="H186" s="213"/>
      <c r="I186" s="213"/>
      <c r="J186" s="213"/>
    </row>
    <row r="187" spans="1:10" s="215" customFormat="1" ht="12.75" hidden="1">
      <c r="A187" s="41" t="s">
        <v>552</v>
      </c>
      <c r="B187" s="41"/>
      <c r="C187" s="175"/>
      <c r="D187" s="175">
        <v>4116</v>
      </c>
      <c r="E187" s="175">
        <v>4116</v>
      </c>
      <c r="F187" s="176">
        <v>0</v>
      </c>
      <c r="G187" s="213"/>
      <c r="H187" s="213"/>
      <c r="I187" s="213"/>
      <c r="J187" s="213"/>
    </row>
    <row r="188" spans="1:10" s="215" customFormat="1" ht="12.75" hidden="1">
      <c r="A188" s="41" t="s">
        <v>194</v>
      </c>
      <c r="B188" s="41"/>
      <c r="C188" s="175"/>
      <c r="D188" s="175">
        <v>4116</v>
      </c>
      <c r="E188" s="175">
        <v>4116</v>
      </c>
      <c r="F188" s="176">
        <v>0</v>
      </c>
      <c r="G188" s="213"/>
      <c r="H188" s="213"/>
      <c r="I188" s="213"/>
      <c r="J188" s="213"/>
    </row>
    <row r="189" spans="1:10" s="215" customFormat="1" ht="12.75" hidden="1">
      <c r="A189" s="41" t="s">
        <v>194</v>
      </c>
      <c r="B189" s="41"/>
      <c r="C189" s="175"/>
      <c r="D189" s="175">
        <v>4116</v>
      </c>
      <c r="E189" s="175">
        <v>4116</v>
      </c>
      <c r="F189" s="176">
        <v>0</v>
      </c>
      <c r="G189" s="213"/>
      <c r="H189" s="213"/>
      <c r="I189" s="213"/>
      <c r="J189" s="213"/>
    </row>
    <row r="190" spans="1:10" s="215" customFormat="1" ht="12.75" hidden="1">
      <c r="A190" s="41" t="s">
        <v>44</v>
      </c>
      <c r="B190" s="41"/>
      <c r="C190" s="175"/>
      <c r="D190" s="175">
        <v>4116</v>
      </c>
      <c r="E190" s="175">
        <v>4116</v>
      </c>
      <c r="F190" s="176">
        <v>0</v>
      </c>
      <c r="G190" s="213"/>
      <c r="H190" s="213"/>
      <c r="I190" s="213"/>
      <c r="J190" s="213"/>
    </row>
    <row r="191" spans="1:10" s="215" customFormat="1" ht="12.75" hidden="1">
      <c r="A191" s="41" t="s">
        <v>344</v>
      </c>
      <c r="B191" s="41"/>
      <c r="C191" s="175"/>
      <c r="D191" s="175">
        <v>4116</v>
      </c>
      <c r="E191" s="175">
        <v>4116</v>
      </c>
      <c r="F191" s="176">
        <v>0</v>
      </c>
      <c r="G191" s="213"/>
      <c r="H191" s="213"/>
      <c r="I191" s="213"/>
      <c r="J191" s="213"/>
    </row>
    <row r="192" spans="1:10" s="215" customFormat="1" ht="12.75" hidden="1">
      <c r="A192" s="41" t="s">
        <v>413</v>
      </c>
      <c r="B192" s="41"/>
      <c r="C192" s="175"/>
      <c r="D192" s="175">
        <v>4116</v>
      </c>
      <c r="E192" s="175">
        <v>4116</v>
      </c>
      <c r="F192" s="176">
        <v>0</v>
      </c>
      <c r="G192" s="213"/>
      <c r="H192" s="213"/>
      <c r="I192" s="213"/>
      <c r="J192" s="213"/>
    </row>
    <row r="193" spans="1:10" s="215" customFormat="1" ht="12.75" hidden="1">
      <c r="A193" s="41" t="s">
        <v>126</v>
      </c>
      <c r="B193" s="41"/>
      <c r="C193" s="175"/>
      <c r="D193" s="175">
        <v>4116</v>
      </c>
      <c r="E193" s="175">
        <v>4116</v>
      </c>
      <c r="F193" s="176">
        <v>0</v>
      </c>
      <c r="G193" s="213"/>
      <c r="H193" s="213"/>
      <c r="I193" s="213"/>
      <c r="J193" s="213"/>
    </row>
    <row r="194" spans="1:10" s="215" customFormat="1" ht="12.75" hidden="1">
      <c r="A194" s="41" t="s">
        <v>550</v>
      </c>
      <c r="B194" s="41"/>
      <c r="C194" s="175"/>
      <c r="D194" s="175">
        <v>4116</v>
      </c>
      <c r="E194" s="175">
        <v>4116</v>
      </c>
      <c r="F194" s="176">
        <v>0</v>
      </c>
      <c r="G194" s="213"/>
      <c r="H194" s="213"/>
      <c r="I194" s="213"/>
      <c r="J194" s="213"/>
    </row>
    <row r="195" spans="1:10" s="215" customFormat="1" ht="12.75" hidden="1">
      <c r="A195" s="41" t="s">
        <v>551</v>
      </c>
      <c r="B195" s="41"/>
      <c r="C195" s="175"/>
      <c r="D195" s="175">
        <v>4116</v>
      </c>
      <c r="E195" s="175">
        <v>4116</v>
      </c>
      <c r="F195" s="176">
        <v>0</v>
      </c>
      <c r="G195" s="213"/>
      <c r="H195" s="213"/>
      <c r="I195" s="213"/>
      <c r="J195" s="213"/>
    </row>
    <row r="196" spans="1:10" s="215" customFormat="1" ht="12.75" hidden="1">
      <c r="A196" s="41" t="s">
        <v>423</v>
      </c>
      <c r="B196" s="41"/>
      <c r="C196" s="175"/>
      <c r="D196" s="175">
        <v>4118</v>
      </c>
      <c r="E196" s="175">
        <v>4118</v>
      </c>
      <c r="F196" s="176">
        <v>0</v>
      </c>
      <c r="G196" s="213"/>
      <c r="H196" s="213"/>
      <c r="I196" s="213"/>
      <c r="J196" s="213"/>
    </row>
    <row r="197" spans="1:10" s="215" customFormat="1" ht="12.75" hidden="1">
      <c r="A197" s="41" t="s">
        <v>425</v>
      </c>
      <c r="B197" s="41"/>
      <c r="C197" s="175"/>
      <c r="D197" s="175">
        <v>4121</v>
      </c>
      <c r="E197" s="175">
        <v>4121</v>
      </c>
      <c r="F197" s="176">
        <v>0</v>
      </c>
      <c r="G197" s="213"/>
      <c r="H197" s="213"/>
      <c r="I197" s="213"/>
      <c r="J197" s="213"/>
    </row>
    <row r="198" spans="1:10" s="215" customFormat="1" ht="12.75">
      <c r="A198" s="41" t="s">
        <v>348</v>
      </c>
      <c r="B198" s="41"/>
      <c r="C198" s="175"/>
      <c r="D198" s="175">
        <v>4121</v>
      </c>
      <c r="E198" s="175">
        <v>4121</v>
      </c>
      <c r="F198" s="176">
        <v>30</v>
      </c>
      <c r="G198" s="213"/>
      <c r="H198" s="213"/>
      <c r="I198" s="213"/>
      <c r="J198" s="213"/>
    </row>
    <row r="199" spans="1:10" s="215" customFormat="1" ht="12.75" hidden="1">
      <c r="A199" s="41" t="s">
        <v>487</v>
      </c>
      <c r="B199" s="41"/>
      <c r="C199" s="175"/>
      <c r="D199" s="175">
        <v>4121</v>
      </c>
      <c r="E199" s="175">
        <v>4121</v>
      </c>
      <c r="F199" s="176">
        <v>0</v>
      </c>
      <c r="G199" s="213"/>
      <c r="H199" s="213"/>
      <c r="I199" s="213"/>
      <c r="J199" s="213"/>
    </row>
    <row r="200" spans="1:10" s="215" customFormat="1" ht="12.75" hidden="1">
      <c r="A200" s="41" t="s">
        <v>317</v>
      </c>
      <c r="B200" s="41"/>
      <c r="C200" s="175"/>
      <c r="D200" s="175">
        <v>4121</v>
      </c>
      <c r="E200" s="175">
        <v>4121</v>
      </c>
      <c r="F200" s="176">
        <v>0</v>
      </c>
      <c r="G200" s="213"/>
      <c r="H200" s="213"/>
      <c r="I200" s="213"/>
      <c r="J200" s="213"/>
    </row>
    <row r="201" spans="1:10" s="215" customFormat="1" ht="12.75" hidden="1">
      <c r="A201" s="41" t="s">
        <v>429</v>
      </c>
      <c r="B201" s="41"/>
      <c r="C201" s="175"/>
      <c r="D201" s="175">
        <v>4121</v>
      </c>
      <c r="E201" s="175">
        <v>4121</v>
      </c>
      <c r="F201" s="176">
        <v>0</v>
      </c>
      <c r="G201" s="213"/>
      <c r="H201" s="213"/>
      <c r="I201" s="213"/>
      <c r="J201" s="213"/>
    </row>
    <row r="202" spans="1:10" s="215" customFormat="1" ht="12.75">
      <c r="A202" s="41" t="s">
        <v>131</v>
      </c>
      <c r="B202" s="41"/>
      <c r="C202" s="175"/>
      <c r="D202" s="175">
        <v>4121</v>
      </c>
      <c r="E202" s="175">
        <v>4121</v>
      </c>
      <c r="F202" s="176">
        <v>140</v>
      </c>
      <c r="G202" s="213"/>
      <c r="H202" s="213"/>
      <c r="I202" s="213"/>
      <c r="J202" s="213"/>
    </row>
    <row r="203" spans="1:10" s="215" customFormat="1" ht="12.75" hidden="1">
      <c r="A203" s="41" t="s">
        <v>349</v>
      </c>
      <c r="B203" s="41"/>
      <c r="C203" s="175"/>
      <c r="D203" s="175">
        <v>4122</v>
      </c>
      <c r="E203" s="175">
        <v>4122</v>
      </c>
      <c r="F203" s="176">
        <v>0</v>
      </c>
      <c r="G203" s="213"/>
      <c r="H203" s="213"/>
      <c r="I203" s="213"/>
      <c r="J203" s="213"/>
    </row>
    <row r="204" spans="1:10" s="215" customFormat="1" ht="12.75" hidden="1">
      <c r="A204" s="41" t="s">
        <v>350</v>
      </c>
      <c r="B204" s="41"/>
      <c r="C204" s="175"/>
      <c r="D204" s="175">
        <v>4122</v>
      </c>
      <c r="E204" s="175">
        <v>4122</v>
      </c>
      <c r="F204" s="176">
        <v>0</v>
      </c>
      <c r="G204" s="213"/>
      <c r="H204" s="213"/>
      <c r="I204" s="213"/>
      <c r="J204" s="213"/>
    </row>
    <row r="205" spans="1:10" s="215" customFormat="1" ht="12.75" hidden="1">
      <c r="A205" s="41" t="s">
        <v>351</v>
      </c>
      <c r="B205" s="41"/>
      <c r="C205" s="175"/>
      <c r="D205" s="175">
        <v>4122</v>
      </c>
      <c r="E205" s="175">
        <v>4122</v>
      </c>
      <c r="F205" s="176">
        <v>0</v>
      </c>
      <c r="G205" s="213"/>
      <c r="H205" s="213"/>
      <c r="I205" s="213"/>
      <c r="J205" s="213"/>
    </row>
    <row r="206" spans="1:10" s="215" customFormat="1" ht="12.75" hidden="1">
      <c r="A206" s="41" t="s">
        <v>352</v>
      </c>
      <c r="B206" s="41"/>
      <c r="C206" s="175"/>
      <c r="D206" s="175">
        <v>4122</v>
      </c>
      <c r="E206" s="175">
        <v>4122</v>
      </c>
      <c r="F206" s="176">
        <v>0</v>
      </c>
      <c r="G206" s="213"/>
      <c r="H206" s="213"/>
      <c r="I206" s="213"/>
      <c r="J206" s="213"/>
    </row>
    <row r="207" spans="1:10" s="215" customFormat="1" ht="12.75" hidden="1">
      <c r="A207" s="41" t="s">
        <v>353</v>
      </c>
      <c r="B207" s="41"/>
      <c r="C207" s="175"/>
      <c r="D207" s="175">
        <v>4122</v>
      </c>
      <c r="E207" s="175">
        <v>4122</v>
      </c>
      <c r="F207" s="176">
        <v>0</v>
      </c>
      <c r="G207" s="213"/>
      <c r="H207" s="213"/>
      <c r="I207" s="213"/>
      <c r="J207" s="213"/>
    </row>
    <row r="208" spans="1:10" s="215" customFormat="1" ht="12.75" hidden="1">
      <c r="A208" s="41" t="s">
        <v>354</v>
      </c>
      <c r="B208" s="41"/>
      <c r="C208" s="175"/>
      <c r="D208" s="175" t="e">
        <v>#REF!</v>
      </c>
      <c r="E208" s="175" t="e">
        <v>#REF!</v>
      </c>
      <c r="F208" s="176">
        <v>0</v>
      </c>
      <c r="G208" s="213"/>
      <c r="H208" s="213"/>
      <c r="I208" s="213"/>
      <c r="J208" s="213"/>
    </row>
    <row r="209" spans="1:10" s="215" customFormat="1" ht="12.75" hidden="1">
      <c r="A209" s="41" t="s">
        <v>355</v>
      </c>
      <c r="B209" s="41"/>
      <c r="C209" s="175"/>
      <c r="D209" s="175">
        <v>4122</v>
      </c>
      <c r="E209" s="175">
        <v>4122</v>
      </c>
      <c r="F209" s="176">
        <v>0</v>
      </c>
      <c r="G209" s="213"/>
      <c r="H209" s="213"/>
      <c r="I209" s="213"/>
      <c r="J209" s="213"/>
    </row>
    <row r="210" spans="1:10" s="215" customFormat="1" ht="12.75" hidden="1">
      <c r="A210" s="41" t="s">
        <v>356</v>
      </c>
      <c r="B210" s="41"/>
      <c r="C210" s="175"/>
      <c r="D210" s="175">
        <v>4122</v>
      </c>
      <c r="E210" s="175">
        <v>4122</v>
      </c>
      <c r="F210" s="176">
        <v>0</v>
      </c>
      <c r="G210" s="213"/>
      <c r="H210" s="213"/>
      <c r="I210" s="213"/>
      <c r="J210" s="213"/>
    </row>
    <row r="211" spans="1:10" s="215" customFormat="1" ht="12.75" hidden="1">
      <c r="A211" s="41" t="s">
        <v>357</v>
      </c>
      <c r="B211" s="41"/>
      <c r="C211" s="175"/>
      <c r="D211" s="175">
        <v>4122</v>
      </c>
      <c r="E211" s="175">
        <v>4122</v>
      </c>
      <c r="F211" s="176">
        <v>0</v>
      </c>
      <c r="G211" s="213"/>
      <c r="H211" s="213"/>
      <c r="I211" s="213"/>
      <c r="J211" s="213"/>
    </row>
    <row r="212" spans="1:10" s="215" customFormat="1" ht="12.75" hidden="1">
      <c r="A212" s="41" t="s">
        <v>496</v>
      </c>
      <c r="B212" s="41"/>
      <c r="C212" s="175"/>
      <c r="D212" s="175">
        <v>4123</v>
      </c>
      <c r="E212" s="175">
        <v>4123</v>
      </c>
      <c r="F212" s="176">
        <v>0</v>
      </c>
      <c r="G212" s="213"/>
      <c r="H212" s="213"/>
      <c r="I212" s="213"/>
      <c r="J212" s="213"/>
    </row>
    <row r="213" spans="1:10" s="215" customFormat="1" ht="12.75" hidden="1">
      <c r="A213" s="41" t="s">
        <v>13</v>
      </c>
      <c r="B213" s="41"/>
      <c r="C213" s="175"/>
      <c r="D213" s="175">
        <v>4139</v>
      </c>
      <c r="E213" s="175">
        <v>4139</v>
      </c>
      <c r="F213" s="176">
        <v>0</v>
      </c>
      <c r="G213" s="213"/>
      <c r="H213" s="213"/>
      <c r="I213" s="213"/>
      <c r="J213" s="213"/>
    </row>
    <row r="214" spans="1:10" s="215" customFormat="1" ht="4.5" customHeight="1" hidden="1">
      <c r="A214" s="41"/>
      <c r="B214" s="41"/>
      <c r="C214" s="175"/>
      <c r="D214" s="175"/>
      <c r="E214" s="175"/>
      <c r="F214" s="176"/>
      <c r="G214" s="213"/>
      <c r="H214" s="213"/>
      <c r="I214" s="213"/>
      <c r="J214" s="213"/>
    </row>
    <row r="215" spans="1:10" s="215" customFormat="1" ht="11.25" customHeight="1" hidden="1">
      <c r="A215" s="41"/>
      <c r="B215" s="41"/>
      <c r="C215" s="175"/>
      <c r="D215" s="175"/>
      <c r="E215" s="175"/>
      <c r="F215" s="176"/>
      <c r="G215" s="213"/>
      <c r="H215" s="213"/>
      <c r="I215" s="213"/>
      <c r="J215" s="213"/>
    </row>
    <row r="216" spans="1:10" s="215" customFormat="1" ht="12.75" hidden="1">
      <c r="A216" s="41" t="s">
        <v>450</v>
      </c>
      <c r="B216" s="41"/>
      <c r="C216" s="175"/>
      <c r="D216" s="175">
        <v>4213</v>
      </c>
      <c r="E216" s="175">
        <v>4213</v>
      </c>
      <c r="F216" s="176">
        <v>0</v>
      </c>
      <c r="G216" s="213"/>
      <c r="H216" s="213"/>
      <c r="I216" s="213"/>
      <c r="J216" s="213"/>
    </row>
    <row r="217" spans="1:10" s="215" customFormat="1" ht="12.75" hidden="1">
      <c r="A217" s="41" t="s">
        <v>161</v>
      </c>
      <c r="B217" s="41"/>
      <c r="C217" s="175"/>
      <c r="D217" s="175">
        <v>4213</v>
      </c>
      <c r="E217" s="175">
        <v>4213</v>
      </c>
      <c r="F217" s="176">
        <v>0</v>
      </c>
      <c r="G217" s="213"/>
      <c r="H217" s="213"/>
      <c r="I217" s="213"/>
      <c r="J217" s="213"/>
    </row>
    <row r="218" spans="1:10" s="215" customFormat="1" ht="12.75" hidden="1">
      <c r="A218" s="41" t="s">
        <v>192</v>
      </c>
      <c r="B218" s="41"/>
      <c r="C218" s="175"/>
      <c r="D218" s="175">
        <v>4213</v>
      </c>
      <c r="E218" s="175">
        <v>4213</v>
      </c>
      <c r="F218" s="176">
        <v>0</v>
      </c>
      <c r="G218" s="213"/>
      <c r="H218" s="213"/>
      <c r="I218" s="213"/>
      <c r="J218" s="213"/>
    </row>
    <row r="219" spans="1:10" s="215" customFormat="1" ht="12.75" hidden="1">
      <c r="A219" s="41" t="s">
        <v>191</v>
      </c>
      <c r="B219" s="41"/>
      <c r="C219" s="175"/>
      <c r="D219" s="175">
        <v>4216</v>
      </c>
      <c r="E219" s="175">
        <v>4216</v>
      </c>
      <c r="F219" s="176">
        <v>0</v>
      </c>
      <c r="G219" s="213"/>
      <c r="H219" s="213"/>
      <c r="I219" s="213"/>
      <c r="J219" s="213"/>
    </row>
    <row r="220" spans="1:10" s="215" customFormat="1" ht="12.75" hidden="1">
      <c r="A220" s="41" t="s">
        <v>358</v>
      </c>
      <c r="B220" s="41"/>
      <c r="C220" s="175"/>
      <c r="D220" s="175">
        <v>4216</v>
      </c>
      <c r="E220" s="175">
        <v>4216</v>
      </c>
      <c r="F220" s="176">
        <v>0</v>
      </c>
      <c r="G220" s="213"/>
      <c r="H220" s="213"/>
      <c r="I220" s="213"/>
      <c r="J220" s="213"/>
    </row>
    <row r="221" spans="1:10" s="215" customFormat="1" ht="12.75" hidden="1">
      <c r="A221" s="41" t="s">
        <v>423</v>
      </c>
      <c r="B221" s="41"/>
      <c r="C221" s="175"/>
      <c r="D221" s="175">
        <v>4218</v>
      </c>
      <c r="E221" s="175">
        <v>4218</v>
      </c>
      <c r="F221" s="176">
        <v>0</v>
      </c>
      <c r="G221" s="213"/>
      <c r="H221" s="213"/>
      <c r="I221" s="213"/>
      <c r="J221" s="213"/>
    </row>
    <row r="222" spans="1:10" s="215" customFormat="1" ht="12.75" hidden="1">
      <c r="A222" s="41" t="s">
        <v>359</v>
      </c>
      <c r="B222" s="41"/>
      <c r="C222" s="175"/>
      <c r="D222" s="175">
        <v>4222</v>
      </c>
      <c r="E222" s="175">
        <v>4222</v>
      </c>
      <c r="F222" s="176">
        <v>0</v>
      </c>
      <c r="G222" s="213"/>
      <c r="H222" s="213"/>
      <c r="I222" s="213"/>
      <c r="J222" s="213"/>
    </row>
    <row r="223" spans="1:10" s="215" customFormat="1" ht="12.75" hidden="1">
      <c r="A223" s="41" t="s">
        <v>360</v>
      </c>
      <c r="B223" s="41"/>
      <c r="C223" s="175"/>
      <c r="D223" s="175">
        <v>4222</v>
      </c>
      <c r="E223" s="175">
        <v>4222</v>
      </c>
      <c r="F223" s="176">
        <v>0</v>
      </c>
      <c r="G223" s="213"/>
      <c r="H223" s="213"/>
      <c r="I223" s="213"/>
      <c r="J223" s="213"/>
    </row>
    <row r="224" spans="1:10" s="215" customFormat="1" ht="12.75" hidden="1">
      <c r="A224" s="41" t="s">
        <v>361</v>
      </c>
      <c r="B224" s="41"/>
      <c r="C224" s="175"/>
      <c r="D224" s="175">
        <v>4222</v>
      </c>
      <c r="E224" s="175">
        <v>4222</v>
      </c>
      <c r="F224" s="176">
        <v>0</v>
      </c>
      <c r="G224" s="213"/>
      <c r="H224" s="213"/>
      <c r="I224" s="213"/>
      <c r="J224" s="213"/>
    </row>
    <row r="225" spans="1:10" s="215" customFormat="1" ht="12.75" hidden="1">
      <c r="A225" s="41" t="s">
        <v>496</v>
      </c>
      <c r="B225" s="41"/>
      <c r="C225" s="175"/>
      <c r="D225" s="175">
        <v>4223</v>
      </c>
      <c r="E225" s="175">
        <v>4223</v>
      </c>
      <c r="F225" s="176">
        <v>0</v>
      </c>
      <c r="G225" s="213"/>
      <c r="H225" s="213"/>
      <c r="I225" s="213"/>
      <c r="J225" s="213"/>
    </row>
    <row r="226" spans="1:10" s="215" customFormat="1" ht="12.75" hidden="1">
      <c r="A226" s="41" t="s">
        <v>213</v>
      </c>
      <c r="B226" s="41"/>
      <c r="C226" s="175"/>
      <c r="D226" s="175">
        <v>0</v>
      </c>
      <c r="E226" s="175">
        <v>0</v>
      </c>
      <c r="F226" s="176">
        <v>0</v>
      </c>
      <c r="G226" s="213"/>
      <c r="H226" s="213"/>
      <c r="I226" s="213"/>
      <c r="J226" s="213"/>
    </row>
    <row r="227" spans="1:10" s="215" customFormat="1" ht="12.75" hidden="1">
      <c r="A227" s="41">
        <v>0</v>
      </c>
      <c r="B227" s="41"/>
      <c r="C227" s="175"/>
      <c r="D227" s="175">
        <v>0</v>
      </c>
      <c r="E227" s="190">
        <v>0</v>
      </c>
      <c r="F227" s="176">
        <v>0</v>
      </c>
      <c r="G227" s="213"/>
      <c r="H227" s="213"/>
      <c r="I227" s="213"/>
      <c r="J227" s="213"/>
    </row>
    <row r="228" spans="1:10" s="214" customFormat="1" ht="5.25" customHeight="1">
      <c r="A228" s="33"/>
      <c r="B228" s="33"/>
      <c r="C228" s="156"/>
      <c r="D228" s="156"/>
      <c r="E228" s="156"/>
      <c r="F228" s="107"/>
      <c r="G228" s="213"/>
      <c r="H228" s="213"/>
      <c r="I228" s="213"/>
      <c r="J228" s="213"/>
    </row>
    <row r="229" spans="1:10" s="214" customFormat="1" ht="6" customHeight="1" hidden="1">
      <c r="A229" s="33"/>
      <c r="B229" s="33"/>
      <c r="C229" s="156"/>
      <c r="D229" s="156"/>
      <c r="E229" s="156"/>
      <c r="F229" s="107"/>
      <c r="G229" s="213"/>
      <c r="H229" s="213"/>
      <c r="I229" s="213"/>
      <c r="J229" s="213"/>
    </row>
    <row r="230" spans="1:10" s="216" customFormat="1" ht="24" customHeight="1" thickBot="1">
      <c r="A230" s="74" t="s">
        <v>419</v>
      </c>
      <c r="B230" s="74"/>
      <c r="C230" s="158"/>
      <c r="D230" s="158"/>
      <c r="E230" s="158"/>
      <c r="F230" s="105">
        <v>13959.4</v>
      </c>
      <c r="G230" s="213"/>
      <c r="H230" s="213"/>
      <c r="I230" s="213"/>
      <c r="J230" s="213"/>
    </row>
    <row r="231" spans="1:10" s="214" customFormat="1" ht="3.75" customHeight="1">
      <c r="A231" s="33"/>
      <c r="B231" s="33"/>
      <c r="C231" s="156"/>
      <c r="D231" s="156"/>
      <c r="E231" s="156"/>
      <c r="F231" s="107"/>
      <c r="G231" s="213"/>
      <c r="H231" s="213"/>
      <c r="I231" s="213"/>
      <c r="J231" s="213"/>
    </row>
    <row r="232" spans="1:10" s="214" customFormat="1" ht="7.5" customHeight="1">
      <c r="A232" s="33"/>
      <c r="B232" s="33"/>
      <c r="C232" s="156"/>
      <c r="D232" s="156"/>
      <c r="E232" s="156"/>
      <c r="F232" s="107"/>
      <c r="G232" s="213"/>
      <c r="H232" s="213"/>
      <c r="I232" s="213"/>
      <c r="J232" s="213"/>
    </row>
    <row r="233" spans="1:10" s="214" customFormat="1" ht="37.5" customHeight="1">
      <c r="A233" s="114" t="s">
        <v>430</v>
      </c>
      <c r="B233" s="33"/>
      <c r="C233" s="156"/>
      <c r="D233" s="156"/>
      <c r="E233" s="156"/>
      <c r="F233" s="106">
        <v>119883.4</v>
      </c>
      <c r="G233" s="213"/>
      <c r="H233" s="213"/>
      <c r="I233" s="213"/>
      <c r="J233" s="213"/>
    </row>
    <row r="234" spans="1:10" s="214" customFormat="1" ht="11.25" customHeight="1">
      <c r="A234" s="33"/>
      <c r="B234" s="33"/>
      <c r="C234" s="156"/>
      <c r="D234" s="156"/>
      <c r="E234" s="156"/>
      <c r="F234" s="107"/>
      <c r="G234" s="213"/>
      <c r="H234" s="213"/>
      <c r="I234" s="213"/>
      <c r="J234" s="213"/>
    </row>
    <row r="235" spans="1:10" s="214" customFormat="1" ht="21" customHeight="1">
      <c r="A235" s="33"/>
      <c r="B235" s="33"/>
      <c r="C235" s="156"/>
      <c r="D235" s="156"/>
      <c r="E235" s="156"/>
      <c r="F235" s="107"/>
      <c r="G235" s="213"/>
      <c r="H235" s="213"/>
      <c r="I235" s="213"/>
      <c r="J235" s="213"/>
    </row>
    <row r="236" spans="1:10" s="218" customFormat="1" ht="25.5" customHeight="1">
      <c r="A236" s="115" t="s">
        <v>420</v>
      </c>
      <c r="B236" s="79"/>
      <c r="C236" s="156"/>
      <c r="D236" s="156"/>
      <c r="E236" s="156"/>
      <c r="F236" s="118"/>
      <c r="G236" s="213"/>
      <c r="H236" s="213"/>
      <c r="I236" s="213"/>
      <c r="J236" s="213"/>
    </row>
    <row r="237" spans="1:10" s="218" customFormat="1" ht="6" customHeight="1">
      <c r="A237" s="79"/>
      <c r="B237" s="7"/>
      <c r="C237" s="133"/>
      <c r="D237" s="133"/>
      <c r="E237" s="159"/>
      <c r="F237" s="119"/>
      <c r="G237" s="213"/>
      <c r="H237" s="213"/>
      <c r="I237" s="213"/>
      <c r="J237" s="213"/>
    </row>
    <row r="238" spans="1:10" ht="21" thickBot="1">
      <c r="A238" s="68" t="s">
        <v>123</v>
      </c>
      <c r="B238" s="28"/>
      <c r="C238" s="160"/>
      <c r="D238" s="160"/>
      <c r="E238" s="161"/>
      <c r="F238" s="113">
        <f>123988.13-5000-5000</f>
        <v>113988.13</v>
      </c>
      <c r="I238" s="209" t="e">
        <f>#REF!</f>
        <v>#REF!</v>
      </c>
      <c r="J238" s="266" t="e">
        <f>#REF!</f>
        <v>#REF!</v>
      </c>
    </row>
    <row r="239" spans="1:10" ht="13.5" customHeight="1">
      <c r="A239" s="79"/>
      <c r="B239" s="30"/>
      <c r="C239" s="133"/>
      <c r="D239" s="133"/>
      <c r="E239" s="159"/>
      <c r="F239" s="55"/>
      <c r="H239" s="210"/>
      <c r="I239" s="210"/>
      <c r="J239" s="210"/>
    </row>
    <row r="240" spans="1:10" ht="19.5" thickBot="1">
      <c r="A240" s="42" t="s">
        <v>397</v>
      </c>
      <c r="B240" s="4"/>
      <c r="C240" s="160"/>
      <c r="D240" s="160"/>
      <c r="E240" s="162" t="s">
        <v>104</v>
      </c>
      <c r="F240" s="113">
        <f>92137-5000</f>
        <v>87137</v>
      </c>
      <c r="G240" s="210"/>
      <c r="J240" s="210"/>
    </row>
    <row r="241" spans="1:7" ht="15" customHeight="1" hidden="1">
      <c r="A241" s="33"/>
      <c r="B241" s="2"/>
      <c r="C241" s="133"/>
      <c r="D241" s="133"/>
      <c r="E241" s="189"/>
      <c r="F241" s="55"/>
      <c r="G241" s="210"/>
    </row>
    <row r="242" spans="1:7" ht="15" customHeight="1" hidden="1">
      <c r="A242" s="33" t="s">
        <v>456</v>
      </c>
      <c r="B242" s="2" t="s">
        <v>488</v>
      </c>
      <c r="C242" s="133"/>
      <c r="D242" s="133"/>
      <c r="E242" s="189"/>
      <c r="F242" s="55">
        <v>0</v>
      </c>
      <c r="G242" s="210"/>
    </row>
    <row r="243" spans="1:7" ht="15" customHeight="1">
      <c r="A243" s="33" t="s">
        <v>456</v>
      </c>
      <c r="B243" s="2" t="s">
        <v>390</v>
      </c>
      <c r="C243" s="133"/>
      <c r="D243" s="133"/>
      <c r="E243" s="189"/>
      <c r="F243" s="55">
        <v>30</v>
      </c>
      <c r="G243" s="210"/>
    </row>
    <row r="244" spans="1:7" ht="15" customHeight="1">
      <c r="A244" s="49"/>
      <c r="B244" s="2" t="s">
        <v>23</v>
      </c>
      <c r="C244" s="133"/>
      <c r="D244" s="133"/>
      <c r="E244" s="189"/>
      <c r="F244" s="55">
        <v>400</v>
      </c>
      <c r="G244" s="210"/>
    </row>
    <row r="245" spans="1:7" ht="15" customHeight="1" hidden="1">
      <c r="A245" s="33" t="s">
        <v>171</v>
      </c>
      <c r="B245" s="2" t="s">
        <v>172</v>
      </c>
      <c r="C245" s="133"/>
      <c r="D245" s="133"/>
      <c r="E245" s="189"/>
      <c r="F245" s="55">
        <v>0</v>
      </c>
      <c r="G245" s="210"/>
    </row>
    <row r="246" spans="1:7" ht="15" customHeight="1">
      <c r="A246" s="33" t="s">
        <v>171</v>
      </c>
      <c r="B246" s="2" t="s">
        <v>22</v>
      </c>
      <c r="C246" s="133"/>
      <c r="D246" s="133"/>
      <c r="E246" s="189"/>
      <c r="F246" s="55">
        <v>500</v>
      </c>
      <c r="G246" s="210"/>
    </row>
    <row r="247" spans="1:7" ht="15" customHeight="1">
      <c r="A247" s="33"/>
      <c r="B247" s="2" t="s">
        <v>468</v>
      </c>
      <c r="C247" s="133"/>
      <c r="D247" s="133"/>
      <c r="E247" s="189"/>
      <c r="F247" s="55">
        <v>200</v>
      </c>
      <c r="G247" s="210"/>
    </row>
    <row r="248" spans="1:10" s="219" customFormat="1" ht="15" customHeight="1">
      <c r="A248" s="33" t="s">
        <v>298</v>
      </c>
      <c r="B248" s="2" t="s">
        <v>303</v>
      </c>
      <c r="C248" s="133"/>
      <c r="D248" s="133"/>
      <c r="E248" s="159"/>
      <c r="F248" s="55">
        <v>2450</v>
      </c>
      <c r="G248" s="209"/>
      <c r="H248" s="209"/>
      <c r="I248" s="209"/>
      <c r="J248" s="209"/>
    </row>
    <row r="249" spans="1:10" s="219" customFormat="1" ht="15" customHeight="1">
      <c r="A249" s="33"/>
      <c r="B249" s="2" t="s">
        <v>304</v>
      </c>
      <c r="C249" s="133"/>
      <c r="D249" s="133"/>
      <c r="E249" s="147"/>
      <c r="F249" s="55">
        <v>2447</v>
      </c>
      <c r="G249" s="209"/>
      <c r="H249" s="209"/>
      <c r="I249" s="209"/>
      <c r="J249" s="209"/>
    </row>
    <row r="250" spans="1:10" s="219" customFormat="1" ht="15" customHeight="1">
      <c r="A250" s="33"/>
      <c r="B250" s="2" t="s">
        <v>305</v>
      </c>
      <c r="C250" s="133"/>
      <c r="D250" s="133"/>
      <c r="E250" s="147"/>
      <c r="F250" s="55">
        <v>425</v>
      </c>
      <c r="G250" s="209"/>
      <c r="H250" s="209"/>
      <c r="I250" s="209"/>
      <c r="J250" s="209"/>
    </row>
    <row r="251" spans="1:10" s="219" customFormat="1" ht="15" customHeight="1">
      <c r="A251" s="33"/>
      <c r="B251" s="2" t="s">
        <v>306</v>
      </c>
      <c r="C251" s="133"/>
      <c r="D251" s="133"/>
      <c r="E251" s="147"/>
      <c r="F251" s="55">
        <v>1200</v>
      </c>
      <c r="G251" s="209"/>
      <c r="H251" s="209"/>
      <c r="I251" s="209"/>
      <c r="J251" s="209"/>
    </row>
    <row r="252" spans="1:10" s="219" customFormat="1" ht="15" customHeight="1">
      <c r="A252" s="33"/>
      <c r="B252" s="2" t="s">
        <v>0</v>
      </c>
      <c r="C252" s="133"/>
      <c r="D252" s="133"/>
      <c r="E252" s="147"/>
      <c r="F252" s="55">
        <v>50</v>
      </c>
      <c r="G252" s="209"/>
      <c r="H252" s="209"/>
      <c r="I252" s="209"/>
      <c r="J252" s="209"/>
    </row>
    <row r="253" spans="1:10" s="219" customFormat="1" ht="15" customHeight="1">
      <c r="A253" s="33"/>
      <c r="B253" s="2" t="s">
        <v>1</v>
      </c>
      <c r="C253" s="133"/>
      <c r="D253" s="133"/>
      <c r="E253" s="147"/>
      <c r="F253" s="55">
        <v>750</v>
      </c>
      <c r="G253" s="209"/>
      <c r="H253" s="209"/>
      <c r="I253" s="209"/>
      <c r="J253" s="209"/>
    </row>
    <row r="254" spans="1:6" ht="15" customHeight="1">
      <c r="A254" s="33" t="s">
        <v>116</v>
      </c>
      <c r="B254" s="2" t="s">
        <v>18</v>
      </c>
      <c r="C254" s="133"/>
      <c r="D254" s="133"/>
      <c r="E254" s="147"/>
      <c r="F254" s="55">
        <v>35933</v>
      </c>
    </row>
    <row r="255" spans="1:10" s="219" customFormat="1" ht="25.5" customHeight="1">
      <c r="A255" s="33" t="s">
        <v>45</v>
      </c>
      <c r="B255" s="301" t="s">
        <v>2</v>
      </c>
      <c r="C255" s="301"/>
      <c r="D255" s="301"/>
      <c r="E255" s="302"/>
      <c r="F255" s="55">
        <v>670</v>
      </c>
      <c r="G255" s="209"/>
      <c r="H255" s="209"/>
      <c r="I255" s="209"/>
      <c r="J255" s="209"/>
    </row>
    <row r="256" spans="1:6" ht="15" customHeight="1">
      <c r="A256" s="33" t="s">
        <v>117</v>
      </c>
      <c r="B256" s="2" t="s">
        <v>273</v>
      </c>
      <c r="C256" s="133"/>
      <c r="D256" s="133"/>
      <c r="E256" s="147"/>
      <c r="F256" s="55">
        <v>2468</v>
      </c>
    </row>
    <row r="257" spans="1:6" ht="15" customHeight="1">
      <c r="A257" s="33" t="s">
        <v>302</v>
      </c>
      <c r="B257" s="2" t="s">
        <v>286</v>
      </c>
      <c r="C257" s="133"/>
      <c r="D257" s="133"/>
      <c r="E257" s="147"/>
      <c r="F257" s="55">
        <v>1740</v>
      </c>
    </row>
    <row r="258" spans="1:6" ht="15" customHeight="1">
      <c r="A258" s="33" t="s">
        <v>287</v>
      </c>
      <c r="B258" s="2" t="s">
        <v>300</v>
      </c>
      <c r="C258" s="133"/>
      <c r="D258" s="133"/>
      <c r="E258" s="147"/>
      <c r="F258" s="55">
        <v>120</v>
      </c>
    </row>
    <row r="259" spans="1:6" ht="15" customHeight="1">
      <c r="A259" s="180" t="s">
        <v>288</v>
      </c>
      <c r="B259" s="2" t="s">
        <v>19</v>
      </c>
      <c r="C259" s="133"/>
      <c r="D259" s="133"/>
      <c r="E259" s="147"/>
      <c r="F259" s="55">
        <v>3243</v>
      </c>
    </row>
    <row r="260" spans="1:6" ht="26.25" customHeight="1">
      <c r="A260" s="33" t="s">
        <v>289</v>
      </c>
      <c r="B260" s="301" t="s">
        <v>442</v>
      </c>
      <c r="C260" s="301"/>
      <c r="D260" s="301"/>
      <c r="E260" s="302"/>
      <c r="F260" s="55">
        <v>12207</v>
      </c>
    </row>
    <row r="261" spans="1:6" ht="15" customHeight="1">
      <c r="A261" s="33" t="s">
        <v>290</v>
      </c>
      <c r="B261" s="2" t="s">
        <v>20</v>
      </c>
      <c r="C261" s="133"/>
      <c r="D261" s="133"/>
      <c r="E261" s="147"/>
      <c r="F261" s="55">
        <v>8480</v>
      </c>
    </row>
    <row r="262" spans="1:6" ht="15" customHeight="1">
      <c r="A262" s="33" t="s">
        <v>291</v>
      </c>
      <c r="B262" s="2" t="s">
        <v>267</v>
      </c>
      <c r="C262" s="133"/>
      <c r="D262" s="133"/>
      <c r="E262" s="147"/>
      <c r="F262" s="55">
        <v>370</v>
      </c>
    </row>
    <row r="263" spans="1:6" ht="15" customHeight="1">
      <c r="A263" s="33" t="s">
        <v>292</v>
      </c>
      <c r="B263" s="2" t="s">
        <v>268</v>
      </c>
      <c r="C263" s="133"/>
      <c r="D263" s="133"/>
      <c r="E263" s="147"/>
      <c r="F263" s="55">
        <v>1140</v>
      </c>
    </row>
    <row r="264" spans="1:6" ht="15" customHeight="1">
      <c r="A264" s="33" t="s">
        <v>293</v>
      </c>
      <c r="B264" s="2" t="s">
        <v>441</v>
      </c>
      <c r="C264" s="133"/>
      <c r="D264" s="133"/>
      <c r="E264" s="147"/>
      <c r="F264" s="234">
        <f>13328-5000</f>
        <v>8328</v>
      </c>
    </row>
    <row r="265" spans="1:6" ht="15" customHeight="1">
      <c r="A265" s="33" t="s">
        <v>294</v>
      </c>
      <c r="B265" s="301" t="s">
        <v>269</v>
      </c>
      <c r="C265" s="301"/>
      <c r="D265" s="301"/>
      <c r="E265" s="302"/>
      <c r="F265" s="55">
        <v>350</v>
      </c>
    </row>
    <row r="266" spans="1:6" ht="15" customHeight="1">
      <c r="A266" s="33" t="s">
        <v>295</v>
      </c>
      <c r="B266" s="33" t="s">
        <v>271</v>
      </c>
      <c r="C266" s="133"/>
      <c r="D266" s="133"/>
      <c r="E266" s="147"/>
      <c r="F266" s="55">
        <v>2850</v>
      </c>
    </row>
    <row r="267" spans="1:6" ht="15" customHeight="1">
      <c r="A267" s="33" t="s">
        <v>296</v>
      </c>
      <c r="B267" s="33" t="s">
        <v>495</v>
      </c>
      <c r="C267" s="156"/>
      <c r="D267" s="156"/>
      <c r="E267" s="163"/>
      <c r="F267" s="55">
        <v>565</v>
      </c>
    </row>
    <row r="268" spans="1:6" ht="15" customHeight="1">
      <c r="A268" s="33" t="s">
        <v>297</v>
      </c>
      <c r="B268" s="33" t="s">
        <v>272</v>
      </c>
      <c r="C268" s="133"/>
      <c r="D268" s="133"/>
      <c r="E268" s="147"/>
      <c r="F268" s="55">
        <v>221</v>
      </c>
    </row>
    <row r="269" spans="1:6" ht="9.75" customHeight="1" hidden="1">
      <c r="A269" s="33"/>
      <c r="B269" s="33"/>
      <c r="C269" s="133"/>
      <c r="D269" s="133"/>
      <c r="E269" s="147"/>
      <c r="F269" s="55"/>
    </row>
    <row r="270" spans="1:6" ht="12.75" customHeight="1" hidden="1">
      <c r="A270" s="180"/>
      <c r="B270" s="33"/>
      <c r="C270" s="133"/>
      <c r="D270" s="133"/>
      <c r="E270" s="147"/>
      <c r="F270" s="55"/>
    </row>
    <row r="271" spans="1:6" ht="16.5" customHeight="1" hidden="1">
      <c r="A271" s="33"/>
      <c r="B271" s="33"/>
      <c r="C271" s="133"/>
      <c r="D271" s="133"/>
      <c r="E271" s="147"/>
      <c r="F271" s="55"/>
    </row>
    <row r="272" spans="1:6" ht="19.5" hidden="1" thickBot="1">
      <c r="A272" s="130" t="s">
        <v>434</v>
      </c>
      <c r="B272" s="131"/>
      <c r="C272" s="160"/>
      <c r="D272" s="160"/>
      <c r="E272" s="164"/>
      <c r="F272" s="132">
        <v>0</v>
      </c>
    </row>
    <row r="273" spans="1:10" s="219" customFormat="1" ht="9.75" customHeight="1" hidden="1">
      <c r="A273" s="29">
        <v>0</v>
      </c>
      <c r="B273" s="29">
        <v>0</v>
      </c>
      <c r="C273" s="137"/>
      <c r="D273" s="137"/>
      <c r="E273" s="140"/>
      <c r="F273" s="206">
        <v>0</v>
      </c>
      <c r="G273" s="209"/>
      <c r="H273" s="209"/>
      <c r="I273" s="209"/>
      <c r="J273" s="209"/>
    </row>
    <row r="274" spans="1:10" s="219" customFormat="1" ht="12.75" hidden="1">
      <c r="A274" s="29">
        <v>5</v>
      </c>
      <c r="B274" s="29" t="s">
        <v>493</v>
      </c>
      <c r="C274" s="137"/>
      <c r="D274" s="137"/>
      <c r="E274" s="140"/>
      <c r="F274" s="206">
        <v>0</v>
      </c>
      <c r="G274" s="209"/>
      <c r="H274" s="209"/>
      <c r="I274" s="209"/>
      <c r="J274" s="209"/>
    </row>
    <row r="275" spans="1:10" s="219" customFormat="1" ht="12.75" hidden="1">
      <c r="A275" s="29">
        <v>207</v>
      </c>
      <c r="B275" s="29" t="s">
        <v>314</v>
      </c>
      <c r="C275" s="137"/>
      <c r="D275" s="137"/>
      <c r="E275" s="140"/>
      <c r="F275" s="206">
        <v>0</v>
      </c>
      <c r="G275" s="209"/>
      <c r="H275" s="209"/>
      <c r="I275" s="209"/>
      <c r="J275" s="209"/>
    </row>
    <row r="276" spans="1:10" s="219" customFormat="1" ht="12.75" hidden="1">
      <c r="A276" s="29">
        <v>226</v>
      </c>
      <c r="B276" s="29" t="s">
        <v>500</v>
      </c>
      <c r="C276" s="137"/>
      <c r="D276" s="137"/>
      <c r="E276" s="140"/>
      <c r="F276" s="206">
        <v>0</v>
      </c>
      <c r="G276" s="209"/>
      <c r="H276" s="209"/>
      <c r="I276" s="209"/>
      <c r="J276" s="209"/>
    </row>
    <row r="277" spans="1:10" s="219" customFormat="1" ht="12.75" hidden="1">
      <c r="A277" s="29">
        <v>226</v>
      </c>
      <c r="B277" s="29" t="s">
        <v>500</v>
      </c>
      <c r="C277" s="137"/>
      <c r="D277" s="137"/>
      <c r="E277" s="140"/>
      <c r="F277" s="206">
        <v>0</v>
      </c>
      <c r="G277" s="209"/>
      <c r="H277" s="209"/>
      <c r="I277" s="209"/>
      <c r="J277" s="209"/>
    </row>
    <row r="278" spans="1:10" s="219" customFormat="1" ht="12.75" hidden="1">
      <c r="A278" s="29">
        <v>395</v>
      </c>
      <c r="B278" s="29" t="s">
        <v>113</v>
      </c>
      <c r="C278" s="137"/>
      <c r="D278" s="137"/>
      <c r="E278" s="140"/>
      <c r="F278" s="206">
        <v>0</v>
      </c>
      <c r="G278" s="209"/>
      <c r="H278" s="209"/>
      <c r="I278" s="209"/>
      <c r="J278" s="209"/>
    </row>
    <row r="279" spans="1:10" s="219" customFormat="1" ht="12.75" hidden="1">
      <c r="A279" s="29">
        <v>0</v>
      </c>
      <c r="B279" s="29">
        <v>0</v>
      </c>
      <c r="C279" s="137"/>
      <c r="D279" s="137"/>
      <c r="E279" s="140"/>
      <c r="F279" s="206">
        <v>0</v>
      </c>
      <c r="G279" s="209"/>
      <c r="H279" s="209"/>
      <c r="I279" s="209"/>
      <c r="J279" s="209"/>
    </row>
    <row r="280" spans="1:10" s="219" customFormat="1" ht="12.75" hidden="1">
      <c r="A280" s="29"/>
      <c r="B280" s="29"/>
      <c r="C280" s="137"/>
      <c r="D280" s="137"/>
      <c r="E280" s="140"/>
      <c r="F280" s="206"/>
      <c r="G280" s="209"/>
      <c r="H280" s="209"/>
      <c r="I280" s="209"/>
      <c r="J280" s="209"/>
    </row>
    <row r="281" spans="1:6" ht="19.5" hidden="1" thickBot="1">
      <c r="A281" s="130" t="s">
        <v>403</v>
      </c>
      <c r="B281" s="131"/>
      <c r="C281" s="160"/>
      <c r="D281" s="160"/>
      <c r="E281" s="164"/>
      <c r="F281" s="132">
        <v>0</v>
      </c>
    </row>
    <row r="282" spans="1:10" s="219" customFormat="1" ht="6" customHeight="1" hidden="1">
      <c r="A282" s="29"/>
      <c r="B282" s="29"/>
      <c r="C282" s="137"/>
      <c r="D282" s="137"/>
      <c r="E282" s="140"/>
      <c r="F282" s="206"/>
      <c r="G282" s="209"/>
      <c r="H282" s="209"/>
      <c r="I282" s="209"/>
      <c r="J282" s="209"/>
    </row>
    <row r="283" spans="1:10" s="219" customFormat="1" ht="12.75" hidden="1">
      <c r="A283" s="29">
        <v>608</v>
      </c>
      <c r="B283" s="29" t="s">
        <v>517</v>
      </c>
      <c r="C283" s="137"/>
      <c r="D283" s="137"/>
      <c r="E283" s="140"/>
      <c r="F283" s="206">
        <v>0</v>
      </c>
      <c r="G283" s="209"/>
      <c r="H283" s="209"/>
      <c r="I283" s="209"/>
      <c r="J283" s="209"/>
    </row>
    <row r="284" spans="1:10" s="219" customFormat="1" ht="12.75" hidden="1">
      <c r="A284" s="29">
        <v>150</v>
      </c>
      <c r="B284" s="29" t="s">
        <v>27</v>
      </c>
      <c r="C284" s="137"/>
      <c r="D284" s="137"/>
      <c r="E284" s="140"/>
      <c r="F284" s="206">
        <v>0</v>
      </c>
      <c r="G284" s="209"/>
      <c r="H284" s="209"/>
      <c r="I284" s="209"/>
      <c r="J284" s="209"/>
    </row>
    <row r="285" spans="1:10" s="219" customFormat="1" ht="23.25" customHeight="1">
      <c r="A285" s="29"/>
      <c r="B285" s="29"/>
      <c r="C285" s="137"/>
      <c r="D285" s="137"/>
      <c r="E285" s="140"/>
      <c r="F285" s="206"/>
      <c r="G285" s="209"/>
      <c r="H285" s="209"/>
      <c r="I285" s="209"/>
      <c r="J285" s="209"/>
    </row>
    <row r="286" spans="1:6" ht="19.5" thickBot="1">
      <c r="A286" s="130" t="s">
        <v>121</v>
      </c>
      <c r="B286" s="131"/>
      <c r="C286" s="160"/>
      <c r="D286" s="160"/>
      <c r="E286" s="164"/>
      <c r="F286" s="132">
        <v>551</v>
      </c>
    </row>
    <row r="287" spans="1:10" s="219" customFormat="1" ht="12.75" hidden="1">
      <c r="A287" s="29">
        <v>0</v>
      </c>
      <c r="B287" s="29">
        <v>0</v>
      </c>
      <c r="C287" s="137"/>
      <c r="D287" s="137"/>
      <c r="E287" s="140"/>
      <c r="F287" s="206">
        <v>0</v>
      </c>
      <c r="G287" s="209"/>
      <c r="H287" s="209"/>
      <c r="I287" s="209"/>
      <c r="J287" s="209"/>
    </row>
    <row r="288" spans="1:10" s="219" customFormat="1" ht="12.75">
      <c r="A288" s="29">
        <v>90</v>
      </c>
      <c r="B288" s="29" t="s">
        <v>226</v>
      </c>
      <c r="C288" s="137"/>
      <c r="D288" s="137"/>
      <c r="E288" s="140"/>
      <c r="F288" s="206">
        <v>524</v>
      </c>
      <c r="G288" s="209"/>
      <c r="H288" s="209"/>
      <c r="I288" s="209"/>
      <c r="J288" s="209"/>
    </row>
    <row r="289" spans="1:10" s="219" customFormat="1" ht="12.75">
      <c r="A289" s="29">
        <v>176</v>
      </c>
      <c r="B289" s="29" t="s">
        <v>75</v>
      </c>
      <c r="C289" s="137"/>
      <c r="D289" s="137"/>
      <c r="E289" s="140"/>
      <c r="F289" s="206">
        <v>12</v>
      </c>
      <c r="G289" s="209"/>
      <c r="H289" s="209"/>
      <c r="I289" s="209"/>
      <c r="J289" s="209"/>
    </row>
    <row r="290" spans="1:10" s="219" customFormat="1" ht="12.75">
      <c r="A290" s="29">
        <v>221</v>
      </c>
      <c r="B290" s="29" t="s">
        <v>549</v>
      </c>
      <c r="C290" s="137"/>
      <c r="D290" s="137"/>
      <c r="E290" s="140"/>
      <c r="F290" s="268">
        <v>15</v>
      </c>
      <c r="G290" s="209"/>
      <c r="H290" s="209"/>
      <c r="I290" s="209"/>
      <c r="J290" s="209"/>
    </row>
    <row r="291" spans="1:10" s="219" customFormat="1" ht="12.75" hidden="1">
      <c r="A291" s="29">
        <v>350</v>
      </c>
      <c r="B291" s="29" t="s">
        <v>377</v>
      </c>
      <c r="C291" s="137"/>
      <c r="D291" s="137"/>
      <c r="E291" s="140"/>
      <c r="F291" s="268">
        <v>0</v>
      </c>
      <c r="G291" s="209"/>
      <c r="H291" s="209"/>
      <c r="I291" s="209"/>
      <c r="J291" s="209"/>
    </row>
    <row r="292" spans="1:10" s="219" customFormat="1" ht="12.75" hidden="1">
      <c r="A292" s="29">
        <v>401</v>
      </c>
      <c r="B292" s="29" t="s">
        <v>190</v>
      </c>
      <c r="C292" s="137"/>
      <c r="D292" s="137"/>
      <c r="E292" s="140"/>
      <c r="F292" s="268">
        <v>0</v>
      </c>
      <c r="G292" s="209"/>
      <c r="H292" s="209"/>
      <c r="I292" s="209"/>
      <c r="J292" s="209"/>
    </row>
    <row r="293" spans="1:10" s="219" customFormat="1" ht="12.75" hidden="1">
      <c r="A293" s="29">
        <v>461</v>
      </c>
      <c r="B293" s="29" t="s">
        <v>470</v>
      </c>
      <c r="C293" s="137"/>
      <c r="D293" s="137"/>
      <c r="E293" s="140"/>
      <c r="F293" s="268">
        <v>0</v>
      </c>
      <c r="G293" s="209"/>
      <c r="H293" s="209"/>
      <c r="I293" s="209"/>
      <c r="J293" s="209"/>
    </row>
    <row r="294" spans="1:10" s="219" customFormat="1" ht="12.75" hidden="1">
      <c r="A294" s="29">
        <v>535</v>
      </c>
      <c r="B294" s="29" t="s">
        <v>384</v>
      </c>
      <c r="C294" s="137"/>
      <c r="D294" s="137"/>
      <c r="E294" s="140"/>
      <c r="F294" s="268">
        <v>0</v>
      </c>
      <c r="G294" s="209"/>
      <c r="H294" s="209"/>
      <c r="I294" s="209"/>
      <c r="J294" s="209"/>
    </row>
    <row r="295" spans="1:10" s="219" customFormat="1" ht="12.75" hidden="1">
      <c r="A295" s="29">
        <v>586</v>
      </c>
      <c r="B295" s="29" t="s">
        <v>362</v>
      </c>
      <c r="C295" s="137"/>
      <c r="D295" s="137"/>
      <c r="E295" s="140"/>
      <c r="F295" s="268">
        <v>0</v>
      </c>
      <c r="G295" s="209"/>
      <c r="H295" s="209"/>
      <c r="I295" s="209"/>
      <c r="J295" s="209"/>
    </row>
    <row r="296" spans="1:10" s="219" customFormat="1" ht="12.75" hidden="1">
      <c r="A296" s="82" t="s">
        <v>535</v>
      </c>
      <c r="B296" s="29" t="s">
        <v>536</v>
      </c>
      <c r="C296" s="137"/>
      <c r="D296" s="137"/>
      <c r="E296" s="140"/>
      <c r="F296" s="268">
        <v>0</v>
      </c>
      <c r="G296" s="209"/>
      <c r="H296" s="209"/>
      <c r="I296" s="209"/>
      <c r="J296" s="209"/>
    </row>
    <row r="297" spans="1:10" s="219" customFormat="1" ht="12.75" hidden="1">
      <c r="A297" s="29"/>
      <c r="B297" s="29"/>
      <c r="C297" s="137"/>
      <c r="D297" s="137"/>
      <c r="E297" s="140"/>
      <c r="F297" s="268"/>
      <c r="G297" s="209"/>
      <c r="H297" s="209"/>
      <c r="I297" s="209"/>
      <c r="J297" s="209"/>
    </row>
    <row r="298" spans="1:6" ht="19.5" hidden="1" thickBot="1">
      <c r="A298" s="130" t="s">
        <v>114</v>
      </c>
      <c r="B298" s="131"/>
      <c r="C298" s="160"/>
      <c r="D298" s="160"/>
      <c r="E298" s="164"/>
      <c r="F298" s="279">
        <v>0</v>
      </c>
    </row>
    <row r="299" spans="1:10" s="219" customFormat="1" ht="12.75" hidden="1">
      <c r="A299" s="29">
        <v>0</v>
      </c>
      <c r="B299" s="29">
        <v>0</v>
      </c>
      <c r="C299" s="137"/>
      <c r="D299" s="137"/>
      <c r="E299" s="140"/>
      <c r="F299" s="268">
        <v>0</v>
      </c>
      <c r="G299" s="209"/>
      <c r="H299" s="209"/>
      <c r="I299" s="209"/>
      <c r="J299" s="209"/>
    </row>
    <row r="300" spans="1:10" s="219" customFormat="1" ht="12.75" hidden="1">
      <c r="A300" s="29">
        <v>209</v>
      </c>
      <c r="B300" s="29" t="s">
        <v>232</v>
      </c>
      <c r="C300" s="137"/>
      <c r="D300" s="137"/>
      <c r="E300" s="140"/>
      <c r="F300" s="268">
        <v>0</v>
      </c>
      <c r="G300" s="209"/>
      <c r="H300" s="209"/>
      <c r="I300" s="209"/>
      <c r="J300" s="209"/>
    </row>
    <row r="301" spans="1:10" s="219" customFormat="1" ht="12.75" hidden="1">
      <c r="A301" s="29">
        <v>578</v>
      </c>
      <c r="B301" s="29" t="s">
        <v>207</v>
      </c>
      <c r="C301" s="137"/>
      <c r="D301" s="137"/>
      <c r="E301" s="140"/>
      <c r="F301" s="268">
        <v>0</v>
      </c>
      <c r="G301" s="209"/>
      <c r="H301" s="209"/>
      <c r="I301" s="209"/>
      <c r="J301" s="209"/>
    </row>
    <row r="302" spans="1:10" s="219" customFormat="1" ht="12.75" hidden="1">
      <c r="A302" s="29">
        <v>584</v>
      </c>
      <c r="B302" s="29" t="s">
        <v>14</v>
      </c>
      <c r="C302" s="137"/>
      <c r="D302" s="137"/>
      <c r="E302" s="140"/>
      <c r="F302" s="268">
        <v>0</v>
      </c>
      <c r="G302" s="209"/>
      <c r="H302" s="209"/>
      <c r="I302" s="209"/>
      <c r="J302" s="209"/>
    </row>
    <row r="303" spans="1:10" s="219" customFormat="1" ht="21.75" customHeight="1">
      <c r="A303" s="41"/>
      <c r="B303" s="7"/>
      <c r="C303" s="134"/>
      <c r="D303" s="134"/>
      <c r="E303" s="140"/>
      <c r="F303" s="277"/>
      <c r="G303" s="209"/>
      <c r="H303" s="209"/>
      <c r="I303" s="209"/>
      <c r="J303" s="209"/>
    </row>
    <row r="304" spans="1:6" ht="19.5" thickBot="1">
      <c r="A304" s="42" t="s">
        <v>466</v>
      </c>
      <c r="B304" s="4"/>
      <c r="C304" s="160"/>
      <c r="D304" s="160"/>
      <c r="E304" s="165" t="s">
        <v>104</v>
      </c>
      <c r="F304" s="278">
        <v>10529.8</v>
      </c>
    </row>
    <row r="305" spans="1:10" s="219" customFormat="1" ht="12.75" hidden="1">
      <c r="A305" s="29">
        <v>0</v>
      </c>
      <c r="B305" s="29">
        <v>0</v>
      </c>
      <c r="C305" s="137"/>
      <c r="D305" s="137"/>
      <c r="E305" s="140"/>
      <c r="F305" s="268">
        <v>0</v>
      </c>
      <c r="G305" s="209"/>
      <c r="H305" s="209"/>
      <c r="I305" s="209"/>
      <c r="J305" s="209"/>
    </row>
    <row r="306" spans="1:10" s="219" customFormat="1" ht="12.75">
      <c r="A306" s="29">
        <v>105</v>
      </c>
      <c r="B306" s="29" t="s">
        <v>198</v>
      </c>
      <c r="C306" s="137"/>
      <c r="D306" s="137"/>
      <c r="E306" s="140"/>
      <c r="F306" s="268">
        <v>10</v>
      </c>
      <c r="G306" s="209"/>
      <c r="H306" s="209"/>
      <c r="I306" s="209"/>
      <c r="J306" s="209"/>
    </row>
    <row r="307" spans="1:10" s="219" customFormat="1" ht="12.75">
      <c r="A307" s="29">
        <v>110</v>
      </c>
      <c r="B307" s="29" t="s">
        <v>218</v>
      </c>
      <c r="C307" s="137"/>
      <c r="D307" s="137"/>
      <c r="E307" s="140"/>
      <c r="F307" s="268">
        <v>20</v>
      </c>
      <c r="G307" s="209"/>
      <c r="H307" s="209"/>
      <c r="I307" s="209"/>
      <c r="J307" s="209"/>
    </row>
    <row r="308" spans="1:10" s="219" customFormat="1" ht="12.75" hidden="1">
      <c r="A308" s="29">
        <v>110</v>
      </c>
      <c r="B308" s="29" t="s">
        <v>363</v>
      </c>
      <c r="C308" s="137"/>
      <c r="D308" s="137"/>
      <c r="E308" s="140"/>
      <c r="F308" s="268">
        <v>0</v>
      </c>
      <c r="G308" s="209"/>
      <c r="H308" s="209"/>
      <c r="I308" s="209"/>
      <c r="J308" s="209"/>
    </row>
    <row r="309" spans="1:10" s="219" customFormat="1" ht="12.75">
      <c r="A309" s="29">
        <v>139</v>
      </c>
      <c r="B309" s="29" t="s">
        <v>364</v>
      </c>
      <c r="C309" s="137"/>
      <c r="D309" s="137"/>
      <c r="E309" s="140"/>
      <c r="F309" s="268">
        <v>5</v>
      </c>
      <c r="G309" s="209"/>
      <c r="H309" s="209"/>
      <c r="I309" s="209"/>
      <c r="J309" s="209"/>
    </row>
    <row r="310" spans="1:10" s="219" customFormat="1" ht="12.75">
      <c r="A310" s="29">
        <v>162</v>
      </c>
      <c r="B310" s="29" t="s">
        <v>399</v>
      </c>
      <c r="C310" s="137"/>
      <c r="D310" s="137"/>
      <c r="E310" s="140"/>
      <c r="F310" s="268">
        <v>5</v>
      </c>
      <c r="G310" s="209"/>
      <c r="H310" s="209"/>
      <c r="I310" s="209"/>
      <c r="J310" s="209"/>
    </row>
    <row r="311" spans="1:10" s="219" customFormat="1" ht="12.75" hidden="1">
      <c r="A311" s="29">
        <v>150</v>
      </c>
      <c r="B311" s="29" t="s">
        <v>227</v>
      </c>
      <c r="C311" s="137"/>
      <c r="D311" s="137"/>
      <c r="E311" s="140"/>
      <c r="F311" s="268">
        <v>0</v>
      </c>
      <c r="G311" s="209"/>
      <c r="H311" s="209"/>
      <c r="I311" s="209"/>
      <c r="J311" s="209"/>
    </row>
    <row r="312" spans="1:10" s="219" customFormat="1" ht="12.75">
      <c r="A312" s="29">
        <v>305</v>
      </c>
      <c r="B312" s="29" t="s">
        <v>474</v>
      </c>
      <c r="C312" s="137"/>
      <c r="D312" s="137"/>
      <c r="E312" s="140"/>
      <c r="F312" s="268">
        <v>30</v>
      </c>
      <c r="G312" s="209"/>
      <c r="H312" s="209"/>
      <c r="I312" s="209"/>
      <c r="J312" s="209"/>
    </row>
    <row r="313" spans="1:10" s="219" customFormat="1" ht="12.75">
      <c r="A313" s="29">
        <v>306</v>
      </c>
      <c r="B313" s="29" t="s">
        <v>76</v>
      </c>
      <c r="C313" s="137"/>
      <c r="D313" s="137"/>
      <c r="E313" s="140"/>
      <c r="F313" s="206">
        <v>252</v>
      </c>
      <c r="G313" s="209"/>
      <c r="H313" s="209"/>
      <c r="I313" s="209"/>
      <c r="J313" s="209"/>
    </row>
    <row r="314" spans="1:10" s="219" customFormat="1" ht="12.75">
      <c r="A314" s="29">
        <v>310</v>
      </c>
      <c r="B314" s="29" t="s">
        <v>77</v>
      </c>
      <c r="C314" s="137"/>
      <c r="D314" s="137"/>
      <c r="E314" s="140"/>
      <c r="F314" s="206">
        <v>2627.8</v>
      </c>
      <c r="G314" s="209"/>
      <c r="H314" s="209"/>
      <c r="I314" s="209"/>
      <c r="J314" s="209"/>
    </row>
    <row r="315" spans="1:10" s="219" customFormat="1" ht="12.75">
      <c r="A315" s="29">
        <v>311</v>
      </c>
      <c r="B315" s="29" t="s">
        <v>221</v>
      </c>
      <c r="C315" s="137"/>
      <c r="D315" s="137"/>
      <c r="E315" s="140"/>
      <c r="F315" s="206">
        <v>3450</v>
      </c>
      <c r="G315" s="209"/>
      <c r="H315" s="209"/>
      <c r="I315" s="209"/>
      <c r="J315" s="209"/>
    </row>
    <row r="316" spans="1:10" s="219" customFormat="1" ht="12.75">
      <c r="A316" s="29">
        <v>312</v>
      </c>
      <c r="B316" s="29" t="s">
        <v>127</v>
      </c>
      <c r="C316" s="137"/>
      <c r="D316" s="137"/>
      <c r="E316" s="140"/>
      <c r="F316" s="206">
        <v>3570</v>
      </c>
      <c r="G316" s="209"/>
      <c r="H316" s="209"/>
      <c r="I316" s="209"/>
      <c r="J316" s="209"/>
    </row>
    <row r="317" spans="1:10" s="219" customFormat="1" ht="12.75" hidden="1">
      <c r="A317" s="29">
        <v>314</v>
      </c>
      <c r="B317" s="29" t="s">
        <v>309</v>
      </c>
      <c r="C317" s="137"/>
      <c r="D317" s="137"/>
      <c r="E317" s="140"/>
      <c r="F317" s="206">
        <v>0</v>
      </c>
      <c r="G317" s="209"/>
      <c r="H317" s="209"/>
      <c r="I317" s="209"/>
      <c r="J317" s="209"/>
    </row>
    <row r="318" spans="1:10" s="219" customFormat="1" ht="12.75" hidden="1">
      <c r="A318" s="29">
        <v>315</v>
      </c>
      <c r="B318" s="29" t="s">
        <v>310</v>
      </c>
      <c r="C318" s="137"/>
      <c r="D318" s="137"/>
      <c r="E318" s="140"/>
      <c r="F318" s="206">
        <v>0</v>
      </c>
      <c r="G318" s="209"/>
      <c r="H318" s="209"/>
      <c r="I318" s="209"/>
      <c r="J318" s="209"/>
    </row>
    <row r="319" spans="1:10" s="219" customFormat="1" ht="12.75" hidden="1">
      <c r="A319" s="29">
        <v>315</v>
      </c>
      <c r="B319" s="29" t="s">
        <v>365</v>
      </c>
      <c r="C319" s="137"/>
      <c r="D319" s="137"/>
      <c r="E319" s="140"/>
      <c r="F319" s="206">
        <v>0</v>
      </c>
      <c r="G319" s="209"/>
      <c r="H319" s="209"/>
      <c r="I319" s="209"/>
      <c r="J319" s="209"/>
    </row>
    <row r="320" spans="1:10" s="219" customFormat="1" ht="12.75" hidden="1">
      <c r="A320" s="29">
        <v>315</v>
      </c>
      <c r="B320" s="29" t="s">
        <v>455</v>
      </c>
      <c r="C320" s="137"/>
      <c r="D320" s="137"/>
      <c r="E320" s="140"/>
      <c r="F320" s="206">
        <v>0</v>
      </c>
      <c r="G320" s="209"/>
      <c r="H320" s="209"/>
      <c r="I320" s="209"/>
      <c r="J320" s="209"/>
    </row>
    <row r="321" spans="1:10" s="219" customFormat="1" ht="12.75">
      <c r="A321" s="29">
        <v>316</v>
      </c>
      <c r="B321" s="29" t="s">
        <v>465</v>
      </c>
      <c r="C321" s="137"/>
      <c r="D321" s="137"/>
      <c r="E321" s="140"/>
      <c r="F321" s="206">
        <v>30</v>
      </c>
      <c r="G321" s="209"/>
      <c r="H321" s="209"/>
      <c r="I321" s="209"/>
      <c r="J321" s="209"/>
    </row>
    <row r="322" spans="1:10" s="219" customFormat="1" ht="12.75">
      <c r="A322" s="29">
        <v>317</v>
      </c>
      <c r="B322" s="29" t="s">
        <v>538</v>
      </c>
      <c r="C322" s="137"/>
      <c r="D322" s="137"/>
      <c r="E322" s="140"/>
      <c r="F322" s="268">
        <v>30</v>
      </c>
      <c r="G322" s="209"/>
      <c r="H322" s="209"/>
      <c r="I322" s="209"/>
      <c r="J322" s="209"/>
    </row>
    <row r="323" spans="1:10" s="219" customFormat="1" ht="12.75" hidden="1">
      <c r="A323" s="29">
        <v>413</v>
      </c>
      <c r="B323" s="29" t="s">
        <v>50</v>
      </c>
      <c r="C323" s="137"/>
      <c r="D323" s="137"/>
      <c r="E323" s="140"/>
      <c r="F323" s="268">
        <v>0</v>
      </c>
      <c r="G323" s="209"/>
      <c r="H323" s="209"/>
      <c r="I323" s="209"/>
      <c r="J323" s="209"/>
    </row>
    <row r="324" spans="1:10" s="219" customFormat="1" ht="12.75">
      <c r="A324" s="29">
        <v>527</v>
      </c>
      <c r="B324" s="29" t="s">
        <v>78</v>
      </c>
      <c r="C324" s="137"/>
      <c r="D324" s="137"/>
      <c r="E324" s="140"/>
      <c r="F324" s="268">
        <v>500</v>
      </c>
      <c r="G324" s="209"/>
      <c r="H324" s="209"/>
      <c r="I324" s="209"/>
      <c r="J324" s="209"/>
    </row>
    <row r="325" spans="1:10" s="219" customFormat="1" ht="20.25" customHeight="1">
      <c r="A325" s="32"/>
      <c r="B325" s="1"/>
      <c r="C325" s="137"/>
      <c r="D325" s="137"/>
      <c r="E325" s="140"/>
      <c r="F325" s="277"/>
      <c r="G325" s="209"/>
      <c r="H325" s="209"/>
      <c r="I325" s="209"/>
      <c r="J325" s="209"/>
    </row>
    <row r="326" spans="1:6" ht="19.5" thickBot="1">
      <c r="A326" s="42" t="s">
        <v>115</v>
      </c>
      <c r="B326" s="28"/>
      <c r="C326" s="160"/>
      <c r="D326" s="160"/>
      <c r="E326" s="165" t="s">
        <v>104</v>
      </c>
      <c r="F326" s="278">
        <f>12554.5-5000</f>
        <v>7554.5</v>
      </c>
    </row>
    <row r="327" spans="1:10" s="219" customFormat="1" ht="12.75" hidden="1">
      <c r="A327" s="34">
        <v>0</v>
      </c>
      <c r="B327" s="34">
        <v>0</v>
      </c>
      <c r="C327" s="134"/>
      <c r="D327" s="134"/>
      <c r="E327" s="140"/>
      <c r="F327" s="268">
        <v>0</v>
      </c>
      <c r="G327" s="209"/>
      <c r="H327" s="210"/>
      <c r="I327" s="210"/>
      <c r="J327" s="210"/>
    </row>
    <row r="328" spans="1:10" s="219" customFormat="1" ht="12.75" hidden="1">
      <c r="A328" s="34">
        <v>107</v>
      </c>
      <c r="B328" s="34" t="s">
        <v>222</v>
      </c>
      <c r="C328" s="134"/>
      <c r="D328" s="134"/>
      <c r="E328" s="140"/>
      <c r="F328" s="268">
        <v>0</v>
      </c>
      <c r="G328" s="209"/>
      <c r="H328" s="209"/>
      <c r="I328" s="209"/>
      <c r="J328" s="209"/>
    </row>
    <row r="329" spans="1:10" s="219" customFormat="1" ht="12.75" hidden="1">
      <c r="A329" s="34">
        <v>108</v>
      </c>
      <c r="B329" s="34" t="s">
        <v>386</v>
      </c>
      <c r="C329" s="134"/>
      <c r="D329" s="134"/>
      <c r="E329" s="140"/>
      <c r="F329" s="268">
        <v>0</v>
      </c>
      <c r="G329" s="209"/>
      <c r="H329" s="209"/>
      <c r="I329" s="209"/>
      <c r="J329" s="209"/>
    </row>
    <row r="330" spans="1:10" s="219" customFormat="1" ht="12.75">
      <c r="A330" s="34">
        <v>111</v>
      </c>
      <c r="B330" s="34" t="s">
        <v>239</v>
      </c>
      <c r="C330" s="134"/>
      <c r="D330" s="134"/>
      <c r="E330" s="140"/>
      <c r="F330" s="268">
        <v>25</v>
      </c>
      <c r="G330" s="209"/>
      <c r="H330" s="209"/>
      <c r="I330" s="209"/>
      <c r="J330" s="209"/>
    </row>
    <row r="331" spans="1:10" s="219" customFormat="1" ht="12.75" hidden="1">
      <c r="A331" s="34">
        <v>113</v>
      </c>
      <c r="B331" s="34" t="s">
        <v>480</v>
      </c>
      <c r="C331" s="134"/>
      <c r="D331" s="134"/>
      <c r="E331" s="140"/>
      <c r="F331" s="268">
        <v>0</v>
      </c>
      <c r="G331" s="209"/>
      <c r="H331" s="209"/>
      <c r="I331" s="210"/>
      <c r="J331" s="209"/>
    </row>
    <row r="332" spans="1:10" s="219" customFormat="1" ht="12.75">
      <c r="A332" s="34">
        <v>114</v>
      </c>
      <c r="B332" s="34" t="s">
        <v>79</v>
      </c>
      <c r="C332" s="134"/>
      <c r="D332" s="134"/>
      <c r="E332" s="140"/>
      <c r="F332" s="268">
        <v>15</v>
      </c>
      <c r="G332" s="209"/>
      <c r="H332" s="209"/>
      <c r="I332" s="209"/>
      <c r="J332" s="209"/>
    </row>
    <row r="333" spans="1:10" s="219" customFormat="1" ht="12.75">
      <c r="A333" s="34">
        <v>115</v>
      </c>
      <c r="B333" s="34" t="s">
        <v>375</v>
      </c>
      <c r="C333" s="134"/>
      <c r="D333" s="134"/>
      <c r="E333" s="140"/>
      <c r="F333" s="268">
        <v>75</v>
      </c>
      <c r="G333" s="209"/>
      <c r="H333" s="209"/>
      <c r="I333" s="209"/>
      <c r="J333" s="209"/>
    </row>
    <row r="334" spans="1:10" s="219" customFormat="1" ht="12.75">
      <c r="A334" s="34">
        <v>117</v>
      </c>
      <c r="B334" s="34" t="s">
        <v>254</v>
      </c>
      <c r="C334" s="134"/>
      <c r="D334" s="134"/>
      <c r="E334" s="140"/>
      <c r="F334" s="268">
        <v>25</v>
      </c>
      <c r="G334" s="209"/>
      <c r="H334" s="209"/>
      <c r="I334" s="209"/>
      <c r="J334" s="209"/>
    </row>
    <row r="335" spans="1:10" s="219" customFormat="1" ht="12.75">
      <c r="A335" s="34">
        <v>119</v>
      </c>
      <c r="B335" s="34" t="s">
        <v>398</v>
      </c>
      <c r="C335" s="134"/>
      <c r="D335" s="134"/>
      <c r="E335" s="140"/>
      <c r="F335" s="268">
        <v>3</v>
      </c>
      <c r="G335" s="209"/>
      <c r="H335" s="209"/>
      <c r="I335" s="209"/>
      <c r="J335" s="209"/>
    </row>
    <row r="336" spans="1:10" s="219" customFormat="1" ht="12.75">
      <c r="A336" s="34">
        <v>121</v>
      </c>
      <c r="B336" s="34" t="s">
        <v>80</v>
      </c>
      <c r="C336" s="134"/>
      <c r="D336" s="134"/>
      <c r="E336" s="140"/>
      <c r="F336" s="268">
        <v>9.5</v>
      </c>
      <c r="G336" s="209"/>
      <c r="H336" s="209"/>
      <c r="I336" s="209"/>
      <c r="J336" s="209"/>
    </row>
    <row r="337" spans="1:10" s="219" customFormat="1" ht="12.75">
      <c r="A337" s="34">
        <v>123</v>
      </c>
      <c r="B337" s="34" t="s">
        <v>400</v>
      </c>
      <c r="C337" s="134"/>
      <c r="D337" s="134"/>
      <c r="E337" s="140"/>
      <c r="F337" s="268">
        <v>20</v>
      </c>
      <c r="G337" s="209"/>
      <c r="H337" s="209"/>
      <c r="I337" s="209"/>
      <c r="J337" s="209"/>
    </row>
    <row r="338" spans="1:10" s="219" customFormat="1" ht="12.75">
      <c r="A338" s="34">
        <v>126</v>
      </c>
      <c r="B338" s="34" t="s">
        <v>255</v>
      </c>
      <c r="C338" s="134"/>
      <c r="D338" s="134"/>
      <c r="E338" s="140"/>
      <c r="F338" s="268">
        <v>10</v>
      </c>
      <c r="G338" s="209"/>
      <c r="H338" s="209"/>
      <c r="I338" s="209"/>
      <c r="J338" s="209"/>
    </row>
    <row r="339" spans="1:10" s="219" customFormat="1" ht="12.75">
      <c r="A339" s="34">
        <v>137</v>
      </c>
      <c r="B339" s="34" t="s">
        <v>248</v>
      </c>
      <c r="C339" s="134"/>
      <c r="D339" s="134"/>
      <c r="E339" s="140"/>
      <c r="F339" s="268">
        <v>5</v>
      </c>
      <c r="G339" s="209"/>
      <c r="H339" s="209"/>
      <c r="I339" s="209"/>
      <c r="J339" s="209"/>
    </row>
    <row r="340" spans="1:10" s="219" customFormat="1" ht="12.75">
      <c r="A340" s="34">
        <v>140</v>
      </c>
      <c r="B340" s="34" t="s">
        <v>81</v>
      </c>
      <c r="C340" s="134"/>
      <c r="D340" s="134"/>
      <c r="E340" s="140"/>
      <c r="F340" s="268">
        <v>10</v>
      </c>
      <c r="G340" s="209"/>
      <c r="H340" s="209"/>
      <c r="I340" s="209"/>
      <c r="J340" s="209"/>
    </row>
    <row r="341" spans="1:10" s="219" customFormat="1" ht="12.75" hidden="1">
      <c r="A341" s="34">
        <v>150</v>
      </c>
      <c r="B341" s="34" t="s">
        <v>301</v>
      </c>
      <c r="C341" s="134"/>
      <c r="D341" s="134"/>
      <c r="E341" s="140"/>
      <c r="F341" s="268">
        <v>0</v>
      </c>
      <c r="G341" s="209"/>
      <c r="H341" s="209"/>
      <c r="I341" s="209"/>
      <c r="J341" s="209"/>
    </row>
    <row r="342" spans="1:10" s="219" customFormat="1" ht="12.75">
      <c r="A342" s="34">
        <v>148</v>
      </c>
      <c r="B342" s="34" t="s">
        <v>153</v>
      </c>
      <c r="C342" s="134"/>
      <c r="D342" s="134"/>
      <c r="E342" s="140"/>
      <c r="F342" s="268">
        <v>10</v>
      </c>
      <c r="G342" s="209"/>
      <c r="H342" s="209"/>
      <c r="I342" s="209"/>
      <c r="J342" s="209"/>
    </row>
    <row r="343" spans="1:10" s="219" customFormat="1" ht="12.75" hidden="1">
      <c r="A343" s="34">
        <v>150</v>
      </c>
      <c r="B343" s="34" t="s">
        <v>366</v>
      </c>
      <c r="C343" s="134"/>
      <c r="D343" s="134"/>
      <c r="E343" s="140"/>
      <c r="F343" s="268">
        <v>0</v>
      </c>
      <c r="G343" s="209"/>
      <c r="H343" s="209"/>
      <c r="I343" s="209"/>
      <c r="J343" s="209"/>
    </row>
    <row r="344" spans="1:10" s="219" customFormat="1" ht="12.75" hidden="1">
      <c r="A344" s="34">
        <v>150</v>
      </c>
      <c r="B344" s="34" t="s">
        <v>367</v>
      </c>
      <c r="C344" s="134"/>
      <c r="D344" s="134"/>
      <c r="E344" s="140"/>
      <c r="F344" s="268">
        <v>0</v>
      </c>
      <c r="G344" s="209"/>
      <c r="H344" s="209"/>
      <c r="I344" s="209"/>
      <c r="J344" s="209"/>
    </row>
    <row r="345" spans="1:10" s="219" customFormat="1" ht="12.75" hidden="1">
      <c r="A345" s="34">
        <v>153</v>
      </c>
      <c r="B345" s="34" t="s">
        <v>256</v>
      </c>
      <c r="C345" s="134"/>
      <c r="D345" s="134"/>
      <c r="E345" s="140"/>
      <c r="F345" s="268">
        <v>0</v>
      </c>
      <c r="G345" s="209"/>
      <c r="H345" s="209"/>
      <c r="I345" s="209"/>
      <c r="J345" s="209"/>
    </row>
    <row r="346" spans="1:10" s="219" customFormat="1" ht="12.75" hidden="1">
      <c r="A346" s="34">
        <v>154</v>
      </c>
      <c r="B346" s="34" t="s">
        <v>15</v>
      </c>
      <c r="C346" s="134"/>
      <c r="D346" s="134"/>
      <c r="E346" s="140"/>
      <c r="F346" s="268">
        <v>0</v>
      </c>
      <c r="G346" s="209"/>
      <c r="H346" s="209"/>
      <c r="I346" s="209"/>
      <c r="J346" s="209"/>
    </row>
    <row r="347" spans="1:10" s="219" customFormat="1" ht="12.75" hidden="1">
      <c r="A347" s="34">
        <v>155</v>
      </c>
      <c r="B347" s="34" t="s">
        <v>448</v>
      </c>
      <c r="C347" s="134"/>
      <c r="D347" s="134"/>
      <c r="E347" s="140"/>
      <c r="F347" s="268">
        <v>0</v>
      </c>
      <c r="G347" s="209"/>
      <c r="H347" s="209"/>
      <c r="I347" s="209"/>
      <c r="J347" s="209"/>
    </row>
    <row r="348" spans="1:10" s="219" customFormat="1" ht="12.75" hidden="1">
      <c r="A348" s="34">
        <v>156</v>
      </c>
      <c r="B348" s="34" t="s">
        <v>339</v>
      </c>
      <c r="C348" s="134"/>
      <c r="D348" s="134"/>
      <c r="E348" s="140"/>
      <c r="F348" s="268">
        <v>0</v>
      </c>
      <c r="G348" s="209"/>
      <c r="H348" s="209"/>
      <c r="I348" s="209"/>
      <c r="J348" s="209"/>
    </row>
    <row r="349" spans="1:10" s="219" customFormat="1" ht="12.75">
      <c r="A349" s="34">
        <v>157</v>
      </c>
      <c r="B349" s="34" t="s">
        <v>82</v>
      </c>
      <c r="C349" s="134"/>
      <c r="D349" s="134"/>
      <c r="E349" s="140"/>
      <c r="F349" s="268">
        <v>5</v>
      </c>
      <c r="G349" s="209"/>
      <c r="H349" s="209"/>
      <c r="I349" s="209"/>
      <c r="J349" s="209"/>
    </row>
    <row r="350" spans="1:10" s="219" customFormat="1" ht="12.75" hidden="1">
      <c r="A350" s="34">
        <v>150</v>
      </c>
      <c r="B350" s="34" t="s">
        <v>154</v>
      </c>
      <c r="C350" s="134"/>
      <c r="D350" s="134"/>
      <c r="E350" s="140"/>
      <c r="F350" s="268">
        <v>0</v>
      </c>
      <c r="G350" s="209"/>
      <c r="H350" s="209"/>
      <c r="I350" s="209"/>
      <c r="J350" s="209"/>
    </row>
    <row r="351" spans="1:10" s="219" customFormat="1" ht="12.75" hidden="1">
      <c r="A351" s="34">
        <v>174</v>
      </c>
      <c r="B351" s="34" t="s">
        <v>225</v>
      </c>
      <c r="C351" s="134"/>
      <c r="D351" s="134"/>
      <c r="E351" s="140"/>
      <c r="F351" s="268">
        <v>0</v>
      </c>
      <c r="G351" s="209"/>
      <c r="H351" s="209"/>
      <c r="I351" s="209"/>
      <c r="J351" s="209"/>
    </row>
    <row r="352" spans="1:10" s="219" customFormat="1" ht="12.75" hidden="1">
      <c r="A352" s="34">
        <v>177</v>
      </c>
      <c r="B352" s="34" t="s">
        <v>502</v>
      </c>
      <c r="C352" s="134"/>
      <c r="D352" s="134"/>
      <c r="E352" s="140"/>
      <c r="F352" s="268">
        <v>0</v>
      </c>
      <c r="G352" s="209"/>
      <c r="H352" s="209"/>
      <c r="I352" s="209"/>
      <c r="J352" s="209"/>
    </row>
    <row r="353" spans="1:10" s="219" customFormat="1" ht="12.75">
      <c r="A353" s="34">
        <v>204</v>
      </c>
      <c r="B353" s="34" t="s">
        <v>447</v>
      </c>
      <c r="C353" s="134"/>
      <c r="D353" s="134"/>
      <c r="E353" s="140"/>
      <c r="F353" s="268">
        <v>95</v>
      </c>
      <c r="G353" s="209"/>
      <c r="H353" s="209"/>
      <c r="I353" s="209"/>
      <c r="J353" s="209"/>
    </row>
    <row r="354" spans="1:10" s="219" customFormat="1" ht="12.75" hidden="1">
      <c r="A354" s="34">
        <v>207</v>
      </c>
      <c r="B354" s="34" t="s">
        <v>132</v>
      </c>
      <c r="C354" s="134"/>
      <c r="D354" s="134"/>
      <c r="E354" s="140"/>
      <c r="F354" s="206">
        <v>0</v>
      </c>
      <c r="G354" s="209"/>
      <c r="H354" s="209"/>
      <c r="I354" s="209"/>
      <c r="J354" s="209"/>
    </row>
    <row r="355" spans="1:10" s="219" customFormat="1" ht="12.75" hidden="1">
      <c r="A355" s="34">
        <v>209</v>
      </c>
      <c r="B355" s="34" t="s">
        <v>229</v>
      </c>
      <c r="C355" s="134"/>
      <c r="D355" s="134"/>
      <c r="E355" s="140"/>
      <c r="F355" s="206">
        <v>0</v>
      </c>
      <c r="G355" s="209"/>
      <c r="H355" s="209"/>
      <c r="I355" s="209"/>
      <c r="J355" s="209"/>
    </row>
    <row r="356" spans="1:10" s="219" customFormat="1" ht="12.75" hidden="1">
      <c r="A356" s="34">
        <v>283</v>
      </c>
      <c r="B356" s="34" t="s">
        <v>378</v>
      </c>
      <c r="C356" s="134"/>
      <c r="D356" s="134"/>
      <c r="E356" s="140"/>
      <c r="F356" s="206">
        <v>0</v>
      </c>
      <c r="G356" s="209"/>
      <c r="H356" s="209"/>
      <c r="I356" s="209"/>
      <c r="J356" s="209"/>
    </row>
    <row r="357" spans="1:10" s="219" customFormat="1" ht="12.75" hidden="1">
      <c r="A357" s="34">
        <v>438</v>
      </c>
      <c r="B357" s="34" t="s">
        <v>343</v>
      </c>
      <c r="C357" s="134"/>
      <c r="D357" s="134"/>
      <c r="E357" s="140"/>
      <c r="F357" s="206">
        <v>0</v>
      </c>
      <c r="G357" s="209"/>
      <c r="H357" s="209"/>
      <c r="I357" s="209"/>
      <c r="J357" s="209"/>
    </row>
    <row r="358" spans="1:10" s="219" customFormat="1" ht="12.75" hidden="1">
      <c r="A358" s="34">
        <v>489</v>
      </c>
      <c r="B358" s="34" t="s">
        <v>418</v>
      </c>
      <c r="C358" s="134"/>
      <c r="D358" s="134"/>
      <c r="E358" s="140"/>
      <c r="F358" s="206">
        <v>0</v>
      </c>
      <c r="G358" s="209"/>
      <c r="H358" s="209"/>
      <c r="I358" s="209"/>
      <c r="J358" s="209"/>
    </row>
    <row r="359" spans="1:10" s="219" customFormat="1" ht="12.75" hidden="1">
      <c r="A359" s="34">
        <v>534</v>
      </c>
      <c r="B359" s="34" t="s">
        <v>529</v>
      </c>
      <c r="C359" s="134"/>
      <c r="D359" s="134"/>
      <c r="E359" s="140"/>
      <c r="F359" s="206">
        <v>0</v>
      </c>
      <c r="G359" s="209"/>
      <c r="H359" s="209"/>
      <c r="I359" s="209"/>
      <c r="J359" s="209"/>
    </row>
    <row r="360" spans="1:10" s="219" customFormat="1" ht="12.75" hidden="1">
      <c r="A360" s="34">
        <v>550</v>
      </c>
      <c r="B360" s="34" t="s">
        <v>210</v>
      </c>
      <c r="C360" s="134"/>
      <c r="D360" s="134"/>
      <c r="E360" s="140"/>
      <c r="F360" s="206">
        <v>0</v>
      </c>
      <c r="G360" s="209"/>
      <c r="H360" s="209"/>
      <c r="I360" s="209"/>
      <c r="J360" s="209"/>
    </row>
    <row r="361" spans="1:10" s="219" customFormat="1" ht="12.75" hidden="1">
      <c r="A361" s="34">
        <v>551</v>
      </c>
      <c r="B361" s="34" t="s">
        <v>184</v>
      </c>
      <c r="C361" s="134"/>
      <c r="D361" s="134"/>
      <c r="E361" s="140"/>
      <c r="F361" s="206">
        <v>0</v>
      </c>
      <c r="G361" s="209"/>
      <c r="H361" s="209"/>
      <c r="I361" s="209"/>
      <c r="J361" s="209"/>
    </row>
    <row r="362" spans="1:10" s="219" customFormat="1" ht="12.75" hidden="1">
      <c r="A362" s="34">
        <v>552</v>
      </c>
      <c r="B362" s="34" t="s">
        <v>185</v>
      </c>
      <c r="C362" s="134"/>
      <c r="D362" s="134"/>
      <c r="E362" s="140"/>
      <c r="F362" s="206">
        <v>0</v>
      </c>
      <c r="G362" s="209"/>
      <c r="H362" s="209"/>
      <c r="I362" s="209"/>
      <c r="J362" s="209"/>
    </row>
    <row r="363" spans="1:10" s="219" customFormat="1" ht="12.75">
      <c r="A363" s="34">
        <v>553</v>
      </c>
      <c r="B363" s="34" t="s">
        <v>257</v>
      </c>
      <c r="C363" s="134"/>
      <c r="D363" s="134"/>
      <c r="E363" s="140"/>
      <c r="F363" s="206">
        <v>3567</v>
      </c>
      <c r="G363" s="209"/>
      <c r="H363" s="209"/>
      <c r="I363" s="209"/>
      <c r="J363" s="209"/>
    </row>
    <row r="364" spans="1:10" s="219" customFormat="1" ht="12.75">
      <c r="A364" s="34">
        <v>554</v>
      </c>
      <c r="B364" s="34" t="s">
        <v>83</v>
      </c>
      <c r="C364" s="134"/>
      <c r="D364" s="134"/>
      <c r="E364" s="140"/>
      <c r="F364" s="206">
        <v>3580</v>
      </c>
      <c r="G364" s="209"/>
      <c r="H364" s="209"/>
      <c r="I364" s="209"/>
      <c r="J364" s="209"/>
    </row>
    <row r="365" spans="1:10" s="219" customFormat="1" ht="12.75" hidden="1">
      <c r="A365" s="34">
        <v>555</v>
      </c>
      <c r="B365" s="34" t="s">
        <v>368</v>
      </c>
      <c r="C365" s="134"/>
      <c r="D365" s="134"/>
      <c r="E365" s="140"/>
      <c r="F365" s="206">
        <v>0</v>
      </c>
      <c r="G365" s="209"/>
      <c r="H365" s="209"/>
      <c r="I365" s="209"/>
      <c r="J365" s="209"/>
    </row>
    <row r="366" spans="1:10" s="219" customFormat="1" ht="12.75" hidden="1">
      <c r="A366" s="34">
        <v>618</v>
      </c>
      <c r="B366" s="34" t="s">
        <v>345</v>
      </c>
      <c r="C366" s="134"/>
      <c r="D366" s="134"/>
      <c r="E366" s="140"/>
      <c r="F366" s="206">
        <v>0</v>
      </c>
      <c r="G366" s="209"/>
      <c r="H366" s="209"/>
      <c r="I366" s="209"/>
      <c r="J366" s="209"/>
    </row>
    <row r="367" spans="1:10" s="219" customFormat="1" ht="12.75" hidden="1">
      <c r="A367" s="34">
        <v>619</v>
      </c>
      <c r="B367" s="34" t="s">
        <v>16</v>
      </c>
      <c r="C367" s="134"/>
      <c r="D367" s="134"/>
      <c r="E367" s="140"/>
      <c r="F367" s="206">
        <v>0</v>
      </c>
      <c r="G367" s="209"/>
      <c r="H367" s="209"/>
      <c r="I367" s="209"/>
      <c r="J367" s="209"/>
    </row>
    <row r="368" spans="1:10" s="219" customFormat="1" ht="12.75" hidden="1">
      <c r="A368" s="34">
        <v>631</v>
      </c>
      <c r="B368" s="34" t="s">
        <v>369</v>
      </c>
      <c r="C368" s="134"/>
      <c r="D368" s="134"/>
      <c r="E368" s="140"/>
      <c r="F368" s="206">
        <v>0</v>
      </c>
      <c r="G368" s="209"/>
      <c r="H368" s="209"/>
      <c r="I368" s="209"/>
      <c r="J368" s="209"/>
    </row>
    <row r="369" spans="1:10" s="219" customFormat="1" ht="12.75" hidden="1">
      <c r="A369" s="34">
        <v>631</v>
      </c>
      <c r="B369" s="34" t="s">
        <v>370</v>
      </c>
      <c r="C369" s="134"/>
      <c r="D369" s="134"/>
      <c r="E369" s="140"/>
      <c r="F369" s="206">
        <v>0</v>
      </c>
      <c r="G369" s="209"/>
      <c r="H369" s="209"/>
      <c r="I369" s="209"/>
      <c r="J369" s="209"/>
    </row>
    <row r="370" spans="1:10" s="219" customFormat="1" ht="12.75" hidden="1">
      <c r="A370" s="188">
        <v>2901</v>
      </c>
      <c r="B370" s="34" t="s">
        <v>391</v>
      </c>
      <c r="C370" s="134"/>
      <c r="D370" s="134"/>
      <c r="E370" s="140"/>
      <c r="F370" s="206">
        <v>0</v>
      </c>
      <c r="G370" s="209"/>
      <c r="H370" s="209"/>
      <c r="I370" s="209"/>
      <c r="J370" s="209"/>
    </row>
    <row r="371" spans="1:10" s="219" customFormat="1" ht="12.75" hidden="1">
      <c r="A371" s="188">
        <v>2901</v>
      </c>
      <c r="B371" s="34" t="s">
        <v>513</v>
      </c>
      <c r="C371" s="134"/>
      <c r="D371" s="134"/>
      <c r="E371" s="140"/>
      <c r="F371" s="206">
        <v>0</v>
      </c>
      <c r="G371" s="209"/>
      <c r="H371" s="209"/>
      <c r="I371" s="209"/>
      <c r="J371" s="209"/>
    </row>
    <row r="372" spans="1:10" s="219" customFormat="1" ht="12.75" hidden="1">
      <c r="A372" s="188" t="s">
        <v>144</v>
      </c>
      <c r="B372" s="34" t="s">
        <v>422</v>
      </c>
      <c r="C372" s="134"/>
      <c r="D372" s="134"/>
      <c r="E372" s="140"/>
      <c r="F372" s="206">
        <v>0</v>
      </c>
      <c r="G372" s="209"/>
      <c r="H372" s="209"/>
      <c r="I372" s="209"/>
      <c r="J372" s="209"/>
    </row>
    <row r="373" spans="1:10" s="219" customFormat="1" ht="12.75" hidden="1">
      <c r="A373" s="188" t="s">
        <v>144</v>
      </c>
      <c r="B373" s="34" t="s">
        <v>421</v>
      </c>
      <c r="C373" s="134"/>
      <c r="D373" s="134"/>
      <c r="E373" s="140"/>
      <c r="F373" s="206">
        <v>0</v>
      </c>
      <c r="G373" s="209"/>
      <c r="H373" s="209"/>
      <c r="I373" s="209"/>
      <c r="J373" s="209"/>
    </row>
    <row r="374" spans="1:10" s="219" customFormat="1" ht="12.75">
      <c r="A374" s="188" t="s">
        <v>196</v>
      </c>
      <c r="B374" s="34" t="s">
        <v>197</v>
      </c>
      <c r="C374" s="134"/>
      <c r="D374" s="134"/>
      <c r="E374" s="140"/>
      <c r="F374" s="268">
        <v>0</v>
      </c>
      <c r="G374" s="209"/>
      <c r="H374" s="209"/>
      <c r="I374" s="209"/>
      <c r="J374" s="209"/>
    </row>
    <row r="375" spans="1:10" s="219" customFormat="1" ht="12.75" hidden="1">
      <c r="A375" s="188" t="s">
        <v>128</v>
      </c>
      <c r="B375" s="34" t="s">
        <v>449</v>
      </c>
      <c r="C375" s="134"/>
      <c r="D375" s="134"/>
      <c r="E375" s="140"/>
      <c r="F375" s="206">
        <v>0</v>
      </c>
      <c r="G375" s="209"/>
      <c r="H375" s="209"/>
      <c r="I375" s="209"/>
      <c r="J375" s="209"/>
    </row>
    <row r="376" spans="1:10" s="219" customFormat="1" ht="12.75" hidden="1">
      <c r="A376" s="188" t="s">
        <v>196</v>
      </c>
      <c r="B376" s="34" t="s">
        <v>508</v>
      </c>
      <c r="C376" s="134"/>
      <c r="D376" s="134"/>
      <c r="E376" s="140"/>
      <c r="F376" s="206">
        <v>0</v>
      </c>
      <c r="G376" s="209"/>
      <c r="H376" s="209"/>
      <c r="I376" s="209"/>
      <c r="J376" s="209"/>
    </row>
    <row r="377" spans="1:10" s="219" customFormat="1" ht="12.75" hidden="1">
      <c r="A377" s="188" t="s">
        <v>478</v>
      </c>
      <c r="B377" s="34" t="s">
        <v>479</v>
      </c>
      <c r="C377" s="134"/>
      <c r="D377" s="134"/>
      <c r="E377" s="140"/>
      <c r="F377" s="206">
        <v>0</v>
      </c>
      <c r="G377" s="209"/>
      <c r="H377" s="209"/>
      <c r="I377" s="209"/>
      <c r="J377" s="209"/>
    </row>
    <row r="378" spans="1:10" s="219" customFormat="1" ht="12.75" hidden="1">
      <c r="A378" s="188" t="s">
        <v>478</v>
      </c>
      <c r="B378" s="34" t="s">
        <v>394</v>
      </c>
      <c r="C378" s="134"/>
      <c r="D378" s="134"/>
      <c r="E378" s="140"/>
      <c r="F378" s="206">
        <v>0</v>
      </c>
      <c r="G378" s="209"/>
      <c r="H378" s="209"/>
      <c r="I378" s="209"/>
      <c r="J378" s="209"/>
    </row>
    <row r="379" spans="1:10" s="219" customFormat="1" ht="12.75" hidden="1">
      <c r="A379" s="188" t="s">
        <v>237</v>
      </c>
      <c r="B379" s="34" t="s">
        <v>224</v>
      </c>
      <c r="C379" s="134"/>
      <c r="D379" s="134"/>
      <c r="E379" s="140"/>
      <c r="F379" s="206">
        <v>0</v>
      </c>
      <c r="G379" s="209"/>
      <c r="H379" s="209"/>
      <c r="I379" s="209"/>
      <c r="J379" s="209"/>
    </row>
    <row r="380" spans="1:10" s="219" customFormat="1" ht="12.75" hidden="1">
      <c r="A380" s="188" t="s">
        <v>237</v>
      </c>
      <c r="B380" s="34" t="s">
        <v>240</v>
      </c>
      <c r="C380" s="134"/>
      <c r="D380" s="134"/>
      <c r="E380" s="140"/>
      <c r="F380" s="206">
        <v>0</v>
      </c>
      <c r="G380" s="209"/>
      <c r="H380" s="209"/>
      <c r="I380" s="209"/>
      <c r="J380" s="209"/>
    </row>
    <row r="381" spans="1:10" s="219" customFormat="1" ht="12.75" hidden="1">
      <c r="A381" s="188">
        <v>2973</v>
      </c>
      <c r="B381" s="34" t="s">
        <v>111</v>
      </c>
      <c r="C381" s="134"/>
      <c r="D381" s="134"/>
      <c r="E381" s="140"/>
      <c r="F381" s="206">
        <v>0</v>
      </c>
      <c r="G381" s="209"/>
      <c r="H381" s="209"/>
      <c r="I381" s="209"/>
      <c r="J381" s="209"/>
    </row>
    <row r="382" spans="1:10" s="219" customFormat="1" ht="12.75">
      <c r="A382" s="188">
        <v>2970</v>
      </c>
      <c r="B382" s="34" t="s">
        <v>142</v>
      </c>
      <c r="C382" s="134"/>
      <c r="D382" s="134"/>
      <c r="E382" s="140"/>
      <c r="F382" s="206">
        <v>100</v>
      </c>
      <c r="G382" s="209"/>
      <c r="H382" s="209"/>
      <c r="I382" s="209"/>
      <c r="J382" s="209"/>
    </row>
    <row r="383" spans="1:10" s="219" customFormat="1" ht="12.75" hidden="1">
      <c r="A383" s="188" t="s">
        <v>284</v>
      </c>
      <c r="B383" s="34" t="s">
        <v>371</v>
      </c>
      <c r="C383" s="134"/>
      <c r="D383" s="134"/>
      <c r="E383" s="140"/>
      <c r="F383" s="206">
        <v>0</v>
      </c>
      <c r="G383" s="209"/>
      <c r="H383" s="209"/>
      <c r="I383" s="209"/>
      <c r="J383" s="209"/>
    </row>
    <row r="384" spans="1:10" s="219" customFormat="1" ht="24" customHeight="1">
      <c r="A384" s="38"/>
      <c r="B384" s="41"/>
      <c r="C384" s="47"/>
      <c r="D384" s="47"/>
      <c r="E384" s="204"/>
      <c r="F384" s="277"/>
      <c r="G384" s="209"/>
      <c r="H384" s="209"/>
      <c r="I384" s="209"/>
      <c r="J384" s="209"/>
    </row>
    <row r="385" spans="1:6" ht="19.5" thickBot="1">
      <c r="A385" s="42" t="s">
        <v>178</v>
      </c>
      <c r="B385" s="28"/>
      <c r="C385" s="160"/>
      <c r="D385" s="160"/>
      <c r="E385" s="165" t="s">
        <v>104</v>
      </c>
      <c r="F385" s="278">
        <v>5070.5</v>
      </c>
    </row>
    <row r="386" spans="1:10" s="219" customFormat="1" ht="12.75" hidden="1">
      <c r="A386" s="179">
        <v>101</v>
      </c>
      <c r="B386" s="29" t="s">
        <v>481</v>
      </c>
      <c r="C386" s="294"/>
      <c r="D386" s="294"/>
      <c r="E386" s="295"/>
      <c r="F386" s="268">
        <v>0</v>
      </c>
      <c r="G386" s="209"/>
      <c r="H386" s="209"/>
      <c r="I386" s="209"/>
      <c r="J386" s="209"/>
    </row>
    <row r="387" spans="1:10" s="219" customFormat="1" ht="12.75" hidden="1">
      <c r="A387" s="179">
        <v>106</v>
      </c>
      <c r="B387" s="29" t="s">
        <v>247</v>
      </c>
      <c r="C387" s="294"/>
      <c r="D387" s="294"/>
      <c r="E387" s="295"/>
      <c r="F387" s="268">
        <v>0</v>
      </c>
      <c r="G387" s="209"/>
      <c r="H387" s="209"/>
      <c r="I387" s="209"/>
      <c r="J387" s="209"/>
    </row>
    <row r="388" spans="1:10" s="219" customFormat="1" ht="12.75">
      <c r="A388" s="179">
        <v>112</v>
      </c>
      <c r="B388" s="29" t="s">
        <v>84</v>
      </c>
      <c r="C388" s="137"/>
      <c r="D388" s="134"/>
      <c r="E388" s="140"/>
      <c r="F388" s="268">
        <v>800</v>
      </c>
      <c r="G388" s="209"/>
      <c r="H388" s="209"/>
      <c r="I388" s="209"/>
      <c r="J388" s="209"/>
    </row>
    <row r="389" spans="1:10" s="219" customFormat="1" ht="12.75" hidden="1">
      <c r="A389" s="179">
        <v>112</v>
      </c>
      <c r="B389" s="29" t="s">
        <v>372</v>
      </c>
      <c r="C389" s="137"/>
      <c r="D389" s="134"/>
      <c r="E389" s="140"/>
      <c r="F389" s="268">
        <v>0</v>
      </c>
      <c r="G389" s="209"/>
      <c r="H389" s="209"/>
      <c r="I389" s="209"/>
      <c r="J389" s="209"/>
    </row>
    <row r="390" spans="1:10" s="219" customFormat="1" ht="12.75">
      <c r="A390" s="179">
        <v>116</v>
      </c>
      <c r="B390" s="29" t="s">
        <v>85</v>
      </c>
      <c r="C390" s="137"/>
      <c r="D390" s="134"/>
      <c r="E390" s="140"/>
      <c r="F390" s="268">
        <v>29</v>
      </c>
      <c r="G390" s="209"/>
      <c r="H390" s="209"/>
      <c r="I390" s="209"/>
      <c r="J390" s="209"/>
    </row>
    <row r="391" spans="1:10" s="219" customFormat="1" ht="12.75">
      <c r="A391" s="29">
        <v>120</v>
      </c>
      <c r="B391" s="29" t="s">
        <v>195</v>
      </c>
      <c r="C391" s="137"/>
      <c r="D391" s="134"/>
      <c r="E391" s="140"/>
      <c r="F391" s="268">
        <v>30</v>
      </c>
      <c r="G391" s="209"/>
      <c r="H391" s="209"/>
      <c r="I391" s="209"/>
      <c r="J391" s="209"/>
    </row>
    <row r="392" spans="1:10" s="219" customFormat="1" ht="12.75" hidden="1">
      <c r="A392" s="29">
        <v>122</v>
      </c>
      <c r="B392" s="29" t="s">
        <v>427</v>
      </c>
      <c r="C392" s="137"/>
      <c r="D392" s="134"/>
      <c r="E392" s="140"/>
      <c r="F392" s="268">
        <v>0</v>
      </c>
      <c r="G392" s="209"/>
      <c r="H392" s="209"/>
      <c r="I392" s="209"/>
      <c r="J392" s="209"/>
    </row>
    <row r="393" spans="1:10" s="219" customFormat="1" ht="12.75" hidden="1">
      <c r="A393" s="29">
        <v>123</v>
      </c>
      <c r="B393" s="29" t="s">
        <v>523</v>
      </c>
      <c r="C393" s="137"/>
      <c r="D393" s="134"/>
      <c r="E393" s="140"/>
      <c r="F393" s="268">
        <v>0</v>
      </c>
      <c r="G393" s="209"/>
      <c r="H393" s="209"/>
      <c r="I393" s="209"/>
      <c r="J393" s="209"/>
    </row>
    <row r="394" spans="1:10" s="219" customFormat="1" ht="12.75">
      <c r="A394" s="29">
        <v>124</v>
      </c>
      <c r="B394" s="29" t="s">
        <v>518</v>
      </c>
      <c r="C394" s="137"/>
      <c r="D394" s="134"/>
      <c r="E394" s="140"/>
      <c r="F394" s="268">
        <v>10</v>
      </c>
      <c r="G394" s="209"/>
      <c r="H394" s="209"/>
      <c r="I394" s="209"/>
      <c r="J394" s="209"/>
    </row>
    <row r="395" spans="1:10" s="219" customFormat="1" ht="12.75" hidden="1">
      <c r="A395" s="29">
        <v>127</v>
      </c>
      <c r="B395" s="29" t="s">
        <v>155</v>
      </c>
      <c r="C395" s="137"/>
      <c r="D395" s="134"/>
      <c r="E395" s="140"/>
      <c r="F395" s="268">
        <v>0</v>
      </c>
      <c r="G395" s="209"/>
      <c r="H395" s="209"/>
      <c r="I395" s="209"/>
      <c r="J395" s="209"/>
    </row>
    <row r="396" spans="1:10" s="219" customFormat="1" ht="12.75" hidden="1">
      <c r="A396" s="29">
        <v>128</v>
      </c>
      <c r="B396" s="29" t="s">
        <v>514</v>
      </c>
      <c r="C396" s="137"/>
      <c r="D396" s="134"/>
      <c r="E396" s="140"/>
      <c r="F396" s="268">
        <v>0</v>
      </c>
      <c r="G396" s="209"/>
      <c r="H396" s="209"/>
      <c r="I396" s="209"/>
      <c r="J396" s="209"/>
    </row>
    <row r="397" spans="1:10" s="219" customFormat="1" ht="12.75" hidden="1">
      <c r="A397" s="29">
        <v>129</v>
      </c>
      <c r="B397" s="29" t="s">
        <v>260</v>
      </c>
      <c r="C397" s="137"/>
      <c r="D397" s="134"/>
      <c r="E397" s="140"/>
      <c r="F397" s="268">
        <v>0</v>
      </c>
      <c r="G397" s="209"/>
      <c r="H397" s="209"/>
      <c r="I397" s="209"/>
      <c r="J397" s="209"/>
    </row>
    <row r="398" spans="1:10" s="219" customFormat="1" ht="12.75" hidden="1">
      <c r="A398" s="29">
        <v>130</v>
      </c>
      <c r="B398" s="29" t="s">
        <v>477</v>
      </c>
      <c r="C398" s="137"/>
      <c r="D398" s="134"/>
      <c r="E398" s="140"/>
      <c r="F398" s="268">
        <v>0</v>
      </c>
      <c r="G398" s="209"/>
      <c r="H398" s="209"/>
      <c r="I398" s="209"/>
      <c r="J398" s="209"/>
    </row>
    <row r="399" spans="1:10" s="219" customFormat="1" ht="12.75" hidden="1">
      <c r="A399" s="29">
        <v>131</v>
      </c>
      <c r="B399" s="29" t="s">
        <v>262</v>
      </c>
      <c r="C399" s="137"/>
      <c r="D399" s="134"/>
      <c r="E399" s="140"/>
      <c r="F399" s="268">
        <v>0</v>
      </c>
      <c r="G399" s="209"/>
      <c r="H399" s="209"/>
      <c r="I399" s="209"/>
      <c r="J399" s="209"/>
    </row>
    <row r="400" spans="1:10" s="219" customFormat="1" ht="12.75" hidden="1">
      <c r="A400" s="29">
        <v>132</v>
      </c>
      <c r="B400" s="29" t="s">
        <v>261</v>
      </c>
      <c r="C400" s="137"/>
      <c r="D400" s="134"/>
      <c r="E400" s="140"/>
      <c r="F400" s="268">
        <v>0</v>
      </c>
      <c r="G400" s="209"/>
      <c r="H400" s="209"/>
      <c r="I400" s="209"/>
      <c r="J400" s="209"/>
    </row>
    <row r="401" spans="1:10" s="219" customFormat="1" ht="12.75" hidden="1">
      <c r="A401" s="29">
        <v>133</v>
      </c>
      <c r="B401" s="29" t="s">
        <v>259</v>
      </c>
      <c r="C401" s="137"/>
      <c r="D401" s="134"/>
      <c r="E401" s="140"/>
      <c r="F401" s="268">
        <v>0</v>
      </c>
      <c r="G401" s="209"/>
      <c r="H401" s="209"/>
      <c r="I401" s="209"/>
      <c r="J401" s="209"/>
    </row>
    <row r="402" spans="1:10" s="219" customFormat="1" ht="12.75">
      <c r="A402" s="29">
        <v>135</v>
      </c>
      <c r="B402" s="29" t="s">
        <v>86</v>
      </c>
      <c r="C402" s="137"/>
      <c r="D402" s="134"/>
      <c r="E402" s="140"/>
      <c r="F402" s="268">
        <v>9.5</v>
      </c>
      <c r="G402" s="209"/>
      <c r="H402" s="209"/>
      <c r="I402" s="209"/>
      <c r="J402" s="209"/>
    </row>
    <row r="403" spans="1:10" s="219" customFormat="1" ht="12.75" hidden="1">
      <c r="A403" s="29">
        <v>136</v>
      </c>
      <c r="B403" s="29" t="s">
        <v>515</v>
      </c>
      <c r="C403" s="137"/>
      <c r="D403" s="134"/>
      <c r="E403" s="140"/>
      <c r="F403" s="268">
        <v>0</v>
      </c>
      <c r="G403" s="209"/>
      <c r="H403" s="209"/>
      <c r="I403" s="209"/>
      <c r="J403" s="209"/>
    </row>
    <row r="404" spans="1:10" s="219" customFormat="1" ht="12.75">
      <c r="A404" s="29">
        <v>138</v>
      </c>
      <c r="B404" s="29" t="s">
        <v>426</v>
      </c>
      <c r="C404" s="137"/>
      <c r="D404" s="134"/>
      <c r="E404" s="140"/>
      <c r="F404" s="268">
        <v>5</v>
      </c>
      <c r="G404" s="209"/>
      <c r="H404" s="209"/>
      <c r="I404" s="209"/>
      <c r="J404" s="209"/>
    </row>
    <row r="405" spans="1:10" s="219" customFormat="1" ht="12.75">
      <c r="A405" s="29">
        <v>142</v>
      </c>
      <c r="B405" s="29" t="s">
        <v>87</v>
      </c>
      <c r="C405" s="137"/>
      <c r="D405" s="134"/>
      <c r="E405" s="140"/>
      <c r="F405" s="268">
        <v>1</v>
      </c>
      <c r="G405" s="209"/>
      <c r="H405" s="209"/>
      <c r="I405" s="209"/>
      <c r="J405" s="209"/>
    </row>
    <row r="406" spans="1:10" s="219" customFormat="1" ht="12.75" hidden="1">
      <c r="A406" s="29">
        <v>149</v>
      </c>
      <c r="B406" s="29" t="s">
        <v>258</v>
      </c>
      <c r="C406" s="137"/>
      <c r="D406" s="134"/>
      <c r="E406" s="140"/>
      <c r="F406" s="268">
        <v>0</v>
      </c>
      <c r="G406" s="209"/>
      <c r="H406" s="209"/>
      <c r="I406" s="209"/>
      <c r="J406" s="209"/>
    </row>
    <row r="407" spans="1:10" s="219" customFormat="1" ht="12.75" hidden="1">
      <c r="A407" s="29">
        <v>150</v>
      </c>
      <c r="B407" s="29" t="s">
        <v>230</v>
      </c>
      <c r="C407" s="137"/>
      <c r="D407" s="134"/>
      <c r="E407" s="140"/>
      <c r="F407" s="268">
        <v>0</v>
      </c>
      <c r="G407" s="209"/>
      <c r="H407" s="209"/>
      <c r="I407" s="209"/>
      <c r="J407" s="209"/>
    </row>
    <row r="408" spans="1:10" s="219" customFormat="1" ht="12.75" hidden="1">
      <c r="A408" s="29">
        <v>150</v>
      </c>
      <c r="B408" s="29" t="s">
        <v>373</v>
      </c>
      <c r="C408" s="137"/>
      <c r="D408" s="134"/>
      <c r="E408" s="140"/>
      <c r="F408" s="268">
        <v>0</v>
      </c>
      <c r="G408" s="209"/>
      <c r="H408" s="209"/>
      <c r="I408" s="209"/>
      <c r="J408" s="209"/>
    </row>
    <row r="409" spans="1:10" s="219" customFormat="1" ht="12.75" hidden="1">
      <c r="A409" s="29">
        <v>150</v>
      </c>
      <c r="B409" s="29" t="s">
        <v>231</v>
      </c>
      <c r="C409" s="137"/>
      <c r="D409" s="134"/>
      <c r="E409" s="140"/>
      <c r="F409" s="268">
        <v>0</v>
      </c>
      <c r="G409" s="209"/>
      <c r="H409" s="209"/>
      <c r="I409" s="209"/>
      <c r="J409" s="209"/>
    </row>
    <row r="410" spans="1:10" s="219" customFormat="1" ht="12.75" hidden="1">
      <c r="A410" s="29">
        <v>152</v>
      </c>
      <c r="B410" s="29" t="s">
        <v>263</v>
      </c>
      <c r="C410" s="137"/>
      <c r="D410" s="134"/>
      <c r="E410" s="140"/>
      <c r="F410" s="268">
        <v>0</v>
      </c>
      <c r="G410" s="209"/>
      <c r="H410" s="209"/>
      <c r="I410" s="209"/>
      <c r="J410" s="209"/>
    </row>
    <row r="411" spans="1:10" s="219" customFormat="1" ht="12.75">
      <c r="A411" s="29">
        <v>158</v>
      </c>
      <c r="B411" s="29" t="s">
        <v>88</v>
      </c>
      <c r="C411" s="137"/>
      <c r="D411" s="134"/>
      <c r="E411" s="140"/>
      <c r="F411" s="268">
        <v>5</v>
      </c>
      <c r="G411" s="209"/>
      <c r="H411" s="209"/>
      <c r="I411" s="209"/>
      <c r="J411" s="209"/>
    </row>
    <row r="412" spans="1:10" s="219" customFormat="1" ht="12.75">
      <c r="A412" s="29">
        <v>161</v>
      </c>
      <c r="B412" s="29" t="s">
        <v>484</v>
      </c>
      <c r="C412" s="137"/>
      <c r="D412" s="134"/>
      <c r="E412" s="140"/>
      <c r="F412" s="268">
        <v>10</v>
      </c>
      <c r="G412" s="209"/>
      <c r="H412" s="209"/>
      <c r="I412" s="209"/>
      <c r="J412" s="209"/>
    </row>
    <row r="413" spans="1:10" s="219" customFormat="1" ht="12.75">
      <c r="A413" s="29">
        <v>178</v>
      </c>
      <c r="B413" s="29" t="s">
        <v>428</v>
      </c>
      <c r="C413" s="137"/>
      <c r="D413" s="134"/>
      <c r="E413" s="140"/>
      <c r="F413" s="268">
        <v>3</v>
      </c>
      <c r="G413" s="209"/>
      <c r="H413" s="209"/>
      <c r="I413" s="209"/>
      <c r="J413" s="209"/>
    </row>
    <row r="414" spans="1:10" s="219" customFormat="1" ht="12.75" hidden="1">
      <c r="A414" s="29">
        <v>209</v>
      </c>
      <c r="B414" s="29" t="s">
        <v>491</v>
      </c>
      <c r="C414" s="137"/>
      <c r="D414" s="134"/>
      <c r="E414" s="140"/>
      <c r="F414" s="268">
        <v>0</v>
      </c>
      <c r="G414" s="209"/>
      <c r="H414" s="209"/>
      <c r="I414" s="209"/>
      <c r="J414" s="209"/>
    </row>
    <row r="415" spans="1:10" s="219" customFormat="1" ht="12.75">
      <c r="A415" s="29">
        <v>215</v>
      </c>
      <c r="B415" s="29" t="s">
        <v>462</v>
      </c>
      <c r="C415" s="137"/>
      <c r="D415" s="134"/>
      <c r="E415" s="140"/>
      <c r="F415" s="268">
        <v>40</v>
      </c>
      <c r="G415" s="209"/>
      <c r="H415" s="209"/>
      <c r="I415" s="209"/>
      <c r="J415" s="209"/>
    </row>
    <row r="416" spans="1:10" s="219" customFormat="1" ht="12.75">
      <c r="A416" s="29">
        <v>220</v>
      </c>
      <c r="B416" s="29" t="s">
        <v>244</v>
      </c>
      <c r="C416" s="137"/>
      <c r="D416" s="134"/>
      <c r="E416" s="140"/>
      <c r="F416" s="268">
        <v>2000</v>
      </c>
      <c r="G416" s="209"/>
      <c r="H416" s="209"/>
      <c r="I416" s="209"/>
      <c r="J416" s="209"/>
    </row>
    <row r="417" spans="1:10" s="219" customFormat="1" ht="12.75">
      <c r="A417" s="29">
        <v>336</v>
      </c>
      <c r="B417" s="29" t="s">
        <v>326</v>
      </c>
      <c r="C417" s="137"/>
      <c r="D417" s="134"/>
      <c r="E417" s="140"/>
      <c r="F417" s="268">
        <v>1460</v>
      </c>
      <c r="G417" s="209"/>
      <c r="H417" s="209"/>
      <c r="I417" s="209"/>
      <c r="J417" s="209"/>
    </row>
    <row r="418" spans="1:10" s="219" customFormat="1" ht="12.75" hidden="1">
      <c r="A418" s="29">
        <v>588</v>
      </c>
      <c r="B418" s="29" t="s">
        <v>249</v>
      </c>
      <c r="C418" s="137"/>
      <c r="D418" s="134"/>
      <c r="E418" s="140"/>
      <c r="F418" s="206">
        <v>0</v>
      </c>
      <c r="G418" s="209"/>
      <c r="H418" s="209"/>
      <c r="I418" s="209"/>
      <c r="J418" s="209"/>
    </row>
    <row r="419" spans="1:10" s="219" customFormat="1" ht="12.75">
      <c r="A419" s="82">
        <v>912</v>
      </c>
      <c r="B419" s="29" t="s">
        <v>129</v>
      </c>
      <c r="C419" s="137"/>
      <c r="D419" s="134"/>
      <c r="E419" s="140"/>
      <c r="F419" s="206">
        <v>8</v>
      </c>
      <c r="G419" s="209"/>
      <c r="H419" s="209"/>
      <c r="I419" s="209"/>
      <c r="J419" s="209"/>
    </row>
    <row r="420" spans="1:10" s="219" customFormat="1" ht="12.75">
      <c r="A420" s="82">
        <v>913</v>
      </c>
      <c r="B420" s="29" t="s">
        <v>89</v>
      </c>
      <c r="C420" s="137"/>
      <c r="D420" s="134"/>
      <c r="E420" s="140"/>
      <c r="F420" s="206">
        <v>30</v>
      </c>
      <c r="G420" s="209"/>
      <c r="H420" s="209"/>
      <c r="I420" s="209"/>
      <c r="J420" s="209"/>
    </row>
    <row r="421" spans="1:10" s="219" customFormat="1" ht="12.75" hidden="1">
      <c r="A421" s="82">
        <v>920</v>
      </c>
      <c r="B421" s="29" t="s">
        <v>531</v>
      </c>
      <c r="C421" s="137"/>
      <c r="D421" s="134"/>
      <c r="E421" s="140"/>
      <c r="F421" s="206">
        <v>0</v>
      </c>
      <c r="G421" s="209"/>
      <c r="H421" s="209"/>
      <c r="I421" s="209"/>
      <c r="J421" s="209"/>
    </row>
    <row r="422" spans="1:10" s="219" customFormat="1" ht="12.75">
      <c r="A422" s="29">
        <v>935</v>
      </c>
      <c r="B422" s="29" t="s">
        <v>90</v>
      </c>
      <c r="C422" s="137"/>
      <c r="D422" s="134"/>
      <c r="E422" s="140"/>
      <c r="F422" s="206">
        <v>20</v>
      </c>
      <c r="G422" s="209"/>
      <c r="H422" s="209"/>
      <c r="I422" s="209"/>
      <c r="J422" s="209"/>
    </row>
    <row r="423" spans="1:10" s="219" customFormat="1" ht="12.75" hidden="1">
      <c r="A423" s="29">
        <v>936</v>
      </c>
      <c r="B423" s="29" t="s">
        <v>374</v>
      </c>
      <c r="C423" s="137"/>
      <c r="D423" s="134"/>
      <c r="E423" s="140"/>
      <c r="F423" s="206">
        <v>0</v>
      </c>
      <c r="G423" s="209"/>
      <c r="H423" s="209"/>
      <c r="I423" s="209"/>
      <c r="J423" s="209"/>
    </row>
    <row r="424" spans="1:10" s="219" customFormat="1" ht="12.75" hidden="1">
      <c r="A424" s="29">
        <v>937</v>
      </c>
      <c r="B424" s="29" t="s">
        <v>469</v>
      </c>
      <c r="C424" s="137"/>
      <c r="D424" s="134"/>
      <c r="E424" s="140"/>
      <c r="F424" s="206">
        <v>0</v>
      </c>
      <c r="G424" s="209"/>
      <c r="H424" s="209"/>
      <c r="I424" s="209"/>
      <c r="J424" s="209"/>
    </row>
    <row r="425" spans="1:10" s="219" customFormat="1" ht="12.75">
      <c r="A425" s="29">
        <v>975</v>
      </c>
      <c r="B425" s="29" t="s">
        <v>91</v>
      </c>
      <c r="C425" s="137"/>
      <c r="D425" s="134"/>
      <c r="E425" s="140"/>
      <c r="F425" s="206">
        <v>10</v>
      </c>
      <c r="G425" s="209"/>
      <c r="H425" s="209"/>
      <c r="I425" s="209"/>
      <c r="J425" s="209"/>
    </row>
    <row r="426" spans="1:10" s="219" customFormat="1" ht="12.75" hidden="1">
      <c r="A426" s="82" t="s">
        <v>182</v>
      </c>
      <c r="B426" s="29" t="s">
        <v>183</v>
      </c>
      <c r="C426" s="137"/>
      <c r="D426" s="134"/>
      <c r="E426" s="140"/>
      <c r="F426" s="206">
        <v>0</v>
      </c>
      <c r="G426" s="209"/>
      <c r="H426" s="209"/>
      <c r="I426" s="209"/>
      <c r="J426" s="209"/>
    </row>
    <row r="427" spans="1:10" s="219" customFormat="1" ht="8.25" customHeight="1" hidden="1">
      <c r="A427" s="29"/>
      <c r="B427" s="29"/>
      <c r="C427" s="137"/>
      <c r="D427" s="134"/>
      <c r="E427" s="140"/>
      <c r="F427" s="206"/>
      <c r="G427" s="209"/>
      <c r="H427" s="209"/>
      <c r="I427" s="209"/>
      <c r="J427" s="209"/>
    </row>
    <row r="428" spans="1:10" s="219" customFormat="1" ht="12.75">
      <c r="A428" s="29">
        <v>223</v>
      </c>
      <c r="B428" s="29" t="s">
        <v>233</v>
      </c>
      <c r="C428" s="137"/>
      <c r="D428" s="134"/>
      <c r="E428" s="140"/>
      <c r="F428" s="206">
        <v>600</v>
      </c>
      <c r="G428" s="209"/>
      <c r="H428" s="209"/>
      <c r="I428" s="209"/>
      <c r="J428" s="209"/>
    </row>
    <row r="429" spans="1:10" s="219" customFormat="1" ht="24" customHeight="1">
      <c r="A429" s="34"/>
      <c r="B429" s="41"/>
      <c r="C429" s="137"/>
      <c r="D429" s="137"/>
      <c r="E429" s="140"/>
      <c r="F429" s="203"/>
      <c r="G429" s="209"/>
      <c r="H429" s="209"/>
      <c r="I429" s="209"/>
      <c r="J429" s="209"/>
    </row>
    <row r="430" spans="1:6" ht="19.5" thickBot="1">
      <c r="A430" s="42" t="s">
        <v>149</v>
      </c>
      <c r="B430" s="28"/>
      <c r="C430" s="160"/>
      <c r="D430" s="160"/>
      <c r="E430" s="165" t="s">
        <v>104</v>
      </c>
      <c r="F430" s="113">
        <v>431</v>
      </c>
    </row>
    <row r="431" spans="1:10" s="219" customFormat="1" ht="12.75" hidden="1">
      <c r="A431" s="54"/>
      <c r="B431" s="32"/>
      <c r="C431" s="175"/>
      <c r="D431" s="47"/>
      <c r="E431" s="204"/>
      <c r="F431" s="176"/>
      <c r="G431" s="209"/>
      <c r="H431" s="209"/>
      <c r="I431" s="209"/>
      <c r="J431" s="209"/>
    </row>
    <row r="432" spans="1:10" s="219" customFormat="1" ht="12.75" hidden="1">
      <c r="A432" s="54">
        <v>0</v>
      </c>
      <c r="B432" s="32">
        <v>0</v>
      </c>
      <c r="C432" s="175"/>
      <c r="D432" s="47"/>
      <c r="E432" s="204"/>
      <c r="F432" s="176">
        <v>0</v>
      </c>
      <c r="G432" s="209"/>
      <c r="H432" s="209"/>
      <c r="I432" s="209"/>
      <c r="J432" s="209"/>
    </row>
    <row r="433" spans="1:10" s="219" customFormat="1" ht="12.75">
      <c r="A433" s="54">
        <v>102</v>
      </c>
      <c r="B433" s="32" t="s">
        <v>498</v>
      </c>
      <c r="C433" s="175"/>
      <c r="D433" s="47"/>
      <c r="E433" s="204"/>
      <c r="F433" s="176">
        <v>400</v>
      </c>
      <c r="G433" s="209"/>
      <c r="H433" s="209"/>
      <c r="I433" s="209"/>
      <c r="J433" s="209"/>
    </row>
    <row r="434" spans="1:10" s="219" customFormat="1" ht="12.75">
      <c r="A434" s="54">
        <v>103</v>
      </c>
      <c r="B434" s="32" t="s">
        <v>92</v>
      </c>
      <c r="C434" s="175"/>
      <c r="D434" s="47"/>
      <c r="E434" s="204"/>
      <c r="F434" s="176">
        <v>6</v>
      </c>
      <c r="G434" s="209"/>
      <c r="H434" s="209"/>
      <c r="I434" s="209"/>
      <c r="J434" s="209"/>
    </row>
    <row r="435" spans="1:10" s="219" customFormat="1" ht="12.75" hidden="1">
      <c r="A435" s="54">
        <v>134</v>
      </c>
      <c r="B435" s="32" t="s">
        <v>140</v>
      </c>
      <c r="C435" s="175"/>
      <c r="D435" s="47"/>
      <c r="E435" s="204"/>
      <c r="F435" s="176">
        <v>0</v>
      </c>
      <c r="G435" s="209"/>
      <c r="H435" s="209"/>
      <c r="I435" s="209"/>
      <c r="J435" s="209"/>
    </row>
    <row r="436" spans="1:10" s="219" customFormat="1" ht="12.75" hidden="1">
      <c r="A436" s="54">
        <v>143</v>
      </c>
      <c r="B436" s="32" t="s">
        <v>483</v>
      </c>
      <c r="C436" s="175"/>
      <c r="D436" s="47"/>
      <c r="E436" s="204"/>
      <c r="F436" s="176">
        <v>0</v>
      </c>
      <c r="G436" s="209"/>
      <c r="H436" s="209"/>
      <c r="I436" s="209"/>
      <c r="J436" s="209"/>
    </row>
    <row r="437" spans="1:10" s="219" customFormat="1" ht="12.75">
      <c r="A437" s="54">
        <v>144</v>
      </c>
      <c r="B437" s="32" t="s">
        <v>135</v>
      </c>
      <c r="C437" s="175"/>
      <c r="D437" s="47"/>
      <c r="E437" s="204"/>
      <c r="F437" s="176">
        <v>5</v>
      </c>
      <c r="G437" s="209"/>
      <c r="H437" s="209"/>
      <c r="I437" s="209"/>
      <c r="J437" s="209"/>
    </row>
    <row r="438" spans="1:10" s="219" customFormat="1" ht="12.75">
      <c r="A438" s="54">
        <v>145</v>
      </c>
      <c r="B438" s="32" t="s">
        <v>136</v>
      </c>
      <c r="C438" s="175"/>
      <c r="D438" s="47"/>
      <c r="E438" s="204"/>
      <c r="F438" s="176">
        <v>5</v>
      </c>
      <c r="G438" s="209"/>
      <c r="H438" s="209"/>
      <c r="I438" s="209"/>
      <c r="J438" s="209"/>
    </row>
    <row r="439" spans="1:10" s="219" customFormat="1" ht="12.75">
      <c r="A439" s="54">
        <v>146</v>
      </c>
      <c r="B439" s="32" t="s">
        <v>133</v>
      </c>
      <c r="C439" s="175"/>
      <c r="D439" s="47"/>
      <c r="E439" s="204"/>
      <c r="F439" s="176">
        <v>5</v>
      </c>
      <c r="G439" s="209"/>
      <c r="H439" s="209"/>
      <c r="I439" s="209"/>
      <c r="J439" s="209"/>
    </row>
    <row r="440" spans="1:10" s="219" customFormat="1" ht="12.75">
      <c r="A440" s="54">
        <v>147</v>
      </c>
      <c r="B440" s="32" t="s">
        <v>134</v>
      </c>
      <c r="C440" s="175"/>
      <c r="D440" s="47"/>
      <c r="E440" s="204"/>
      <c r="F440" s="176">
        <v>5</v>
      </c>
      <c r="G440" s="209"/>
      <c r="H440" s="209"/>
      <c r="I440" s="209"/>
      <c r="J440" s="209"/>
    </row>
    <row r="441" spans="1:10" s="219" customFormat="1" ht="12.75" hidden="1">
      <c r="A441" s="54">
        <v>150</v>
      </c>
      <c r="B441" s="32" t="s">
        <v>51</v>
      </c>
      <c r="C441" s="175"/>
      <c r="D441" s="47"/>
      <c r="E441" s="204"/>
      <c r="F441" s="176">
        <v>0</v>
      </c>
      <c r="G441" s="209"/>
      <c r="H441" s="209"/>
      <c r="I441" s="209"/>
      <c r="J441" s="209"/>
    </row>
    <row r="442" spans="1:10" s="219" customFormat="1" ht="12.75" hidden="1">
      <c r="A442" s="32">
        <v>150</v>
      </c>
      <c r="B442" s="32" t="s">
        <v>52</v>
      </c>
      <c r="C442" s="175"/>
      <c r="D442" s="47"/>
      <c r="E442" s="204"/>
      <c r="F442" s="176">
        <v>0</v>
      </c>
      <c r="G442" s="209"/>
      <c r="H442" s="209"/>
      <c r="I442" s="209"/>
      <c r="J442" s="209"/>
    </row>
    <row r="443" spans="1:10" s="219" customFormat="1" ht="12.75">
      <c r="A443" s="32">
        <v>151</v>
      </c>
      <c r="B443" s="32" t="s">
        <v>501</v>
      </c>
      <c r="C443" s="175"/>
      <c r="D443" s="47"/>
      <c r="E443" s="204"/>
      <c r="F443" s="176">
        <v>5</v>
      </c>
      <c r="G443" s="209"/>
      <c r="H443" s="209"/>
      <c r="I443" s="209"/>
      <c r="J443" s="209"/>
    </row>
    <row r="444" spans="1:10" s="219" customFormat="1" ht="12.75" hidden="1">
      <c r="A444" s="32">
        <v>159</v>
      </c>
      <c r="B444" s="32" t="s">
        <v>482</v>
      </c>
      <c r="C444" s="175"/>
      <c r="D444" s="47"/>
      <c r="E444" s="204"/>
      <c r="F444" s="176">
        <v>0</v>
      </c>
      <c r="G444" s="209"/>
      <c r="H444" s="209"/>
      <c r="I444" s="209"/>
      <c r="J444" s="209"/>
    </row>
    <row r="445" spans="1:10" s="219" customFormat="1" ht="12.75" hidden="1">
      <c r="A445" s="32">
        <v>172</v>
      </c>
      <c r="B445" s="32" t="s">
        <v>107</v>
      </c>
      <c r="C445" s="175"/>
      <c r="D445" s="47"/>
      <c r="E445" s="204"/>
      <c r="F445" s="176">
        <v>0</v>
      </c>
      <c r="G445" s="209"/>
      <c r="H445" s="209"/>
      <c r="I445" s="209"/>
      <c r="J445" s="209"/>
    </row>
    <row r="446" spans="1:10" s="219" customFormat="1" ht="12.75" hidden="1">
      <c r="A446" s="76" t="s">
        <v>504</v>
      </c>
      <c r="B446" s="32" t="s">
        <v>53</v>
      </c>
      <c r="C446" s="175"/>
      <c r="D446" s="47"/>
      <c r="E446" s="204"/>
      <c r="F446" s="176">
        <v>0</v>
      </c>
      <c r="G446" s="209"/>
      <c r="H446" s="209"/>
      <c r="I446" s="209"/>
      <c r="J446" s="209"/>
    </row>
    <row r="447" spans="1:10" s="219" customFormat="1" ht="15" customHeight="1">
      <c r="A447" s="32"/>
      <c r="B447" s="7"/>
      <c r="C447" s="134"/>
      <c r="D447" s="134"/>
      <c r="E447" s="207"/>
      <c r="F447" s="203"/>
      <c r="G447" s="209"/>
      <c r="H447" s="209"/>
      <c r="I447" s="209"/>
      <c r="J447" s="209"/>
    </row>
    <row r="448" spans="1:6" ht="19.5" thickBot="1">
      <c r="A448" s="42" t="s">
        <v>385</v>
      </c>
      <c r="B448" s="28"/>
      <c r="C448" s="160"/>
      <c r="D448" s="160"/>
      <c r="E448" s="165" t="s">
        <v>104</v>
      </c>
      <c r="F448" s="113">
        <v>766</v>
      </c>
    </row>
    <row r="449" spans="1:6" ht="12.75" hidden="1">
      <c r="A449" s="34"/>
      <c r="B449" s="34"/>
      <c r="C449" s="133"/>
      <c r="D449" s="133"/>
      <c r="E449" s="228"/>
      <c r="F449" s="203"/>
    </row>
    <row r="450" spans="1:6" ht="12.75" hidden="1">
      <c r="A450" s="34">
        <v>0</v>
      </c>
      <c r="B450" s="34">
        <v>0</v>
      </c>
      <c r="C450" s="133"/>
      <c r="D450" s="133"/>
      <c r="E450" s="228"/>
      <c r="F450" s="203">
        <v>0</v>
      </c>
    </row>
    <row r="451" spans="1:10" s="219" customFormat="1" ht="12.75" hidden="1">
      <c r="A451" s="29">
        <v>150</v>
      </c>
      <c r="B451" s="29" t="s">
        <v>392</v>
      </c>
      <c r="C451" s="134"/>
      <c r="D451" s="134"/>
      <c r="E451" s="140"/>
      <c r="F451" s="206">
        <v>0</v>
      </c>
      <c r="G451" s="209"/>
      <c r="H451" s="209"/>
      <c r="I451" s="209"/>
      <c r="J451" s="209"/>
    </row>
    <row r="452" spans="1:10" s="219" customFormat="1" ht="12.75" hidden="1">
      <c r="A452" s="29">
        <v>175</v>
      </c>
      <c r="B452" s="29" t="s">
        <v>412</v>
      </c>
      <c r="C452" s="134"/>
      <c r="D452" s="134"/>
      <c r="E452" s="140"/>
      <c r="F452" s="206">
        <v>0</v>
      </c>
      <c r="G452" s="209"/>
      <c r="H452" s="209"/>
      <c r="I452" s="209"/>
      <c r="J452" s="209"/>
    </row>
    <row r="453" spans="1:10" s="219" customFormat="1" ht="12.75" hidden="1">
      <c r="A453" s="29">
        <v>207</v>
      </c>
      <c r="B453" s="29" t="s">
        <v>485</v>
      </c>
      <c r="C453" s="134"/>
      <c r="D453" s="134"/>
      <c r="E453" s="140"/>
      <c r="F453" s="206">
        <v>0</v>
      </c>
      <c r="G453" s="209"/>
      <c r="H453" s="209"/>
      <c r="I453" s="209"/>
      <c r="J453" s="209"/>
    </row>
    <row r="454" spans="1:10" s="219" customFormat="1" ht="12.75" hidden="1">
      <c r="A454" s="29">
        <v>320</v>
      </c>
      <c r="B454" s="29" t="s">
        <v>266</v>
      </c>
      <c r="C454" s="134"/>
      <c r="D454" s="134"/>
      <c r="E454" s="140"/>
      <c r="F454" s="206">
        <v>0</v>
      </c>
      <c r="G454" s="209"/>
      <c r="H454" s="209"/>
      <c r="I454" s="209"/>
      <c r="J454" s="209"/>
    </row>
    <row r="455" spans="1:10" s="219" customFormat="1" ht="12.75" hidden="1">
      <c r="A455" s="29">
        <v>349</v>
      </c>
      <c r="B455" s="29" t="s">
        <v>54</v>
      </c>
      <c r="C455" s="134"/>
      <c r="D455" s="134"/>
      <c r="E455" s="140"/>
      <c r="F455" s="206">
        <v>0</v>
      </c>
      <c r="G455" s="209"/>
      <c r="H455" s="209"/>
      <c r="I455" s="209"/>
      <c r="J455" s="209"/>
    </row>
    <row r="456" spans="1:10" s="219" customFormat="1" ht="12.75" hidden="1">
      <c r="A456" s="29">
        <v>418</v>
      </c>
      <c r="B456" s="29" t="s">
        <v>407</v>
      </c>
      <c r="C456" s="134"/>
      <c r="D456" s="134"/>
      <c r="E456" s="140"/>
      <c r="F456" s="206">
        <v>0</v>
      </c>
      <c r="G456" s="209"/>
      <c r="H456" s="209"/>
      <c r="I456" s="209"/>
      <c r="J456" s="209"/>
    </row>
    <row r="457" spans="1:10" s="219" customFormat="1" ht="12.75" hidden="1">
      <c r="A457" s="29">
        <v>415</v>
      </c>
      <c r="B457" s="29" t="s">
        <v>55</v>
      </c>
      <c r="C457" s="134"/>
      <c r="D457" s="134"/>
      <c r="E457" s="140"/>
      <c r="F457" s="206">
        <v>0</v>
      </c>
      <c r="G457" s="209"/>
      <c r="H457" s="209"/>
      <c r="I457" s="209"/>
      <c r="J457" s="209"/>
    </row>
    <row r="458" spans="1:10" s="219" customFormat="1" ht="12.75" hidden="1">
      <c r="A458" s="29">
        <v>422</v>
      </c>
      <c r="B458" s="29" t="s">
        <v>156</v>
      </c>
      <c r="C458" s="134"/>
      <c r="D458" s="134"/>
      <c r="E458" s="140"/>
      <c r="F458" s="206">
        <v>0</v>
      </c>
      <c r="G458" s="209"/>
      <c r="H458" s="209"/>
      <c r="I458" s="209"/>
      <c r="J458" s="209"/>
    </row>
    <row r="459" spans="1:10" s="219" customFormat="1" ht="12.75">
      <c r="A459" s="29">
        <v>479</v>
      </c>
      <c r="B459" s="29" t="s">
        <v>327</v>
      </c>
      <c r="C459" s="134"/>
      <c r="D459" s="134"/>
      <c r="E459" s="140"/>
      <c r="F459" s="206">
        <v>66</v>
      </c>
      <c r="G459" s="209"/>
      <c r="H459" s="209"/>
      <c r="I459" s="209"/>
      <c r="J459" s="209"/>
    </row>
    <row r="460" spans="1:10" s="219" customFormat="1" ht="12.75" hidden="1">
      <c r="A460" s="29">
        <v>480</v>
      </c>
      <c r="B460" s="29" t="s">
        <v>157</v>
      </c>
      <c r="C460" s="134"/>
      <c r="D460" s="134"/>
      <c r="E460" s="140"/>
      <c r="F460" s="206">
        <v>0</v>
      </c>
      <c r="G460" s="209"/>
      <c r="H460" s="209"/>
      <c r="I460" s="209"/>
      <c r="J460" s="209"/>
    </row>
    <row r="461" spans="1:10" s="219" customFormat="1" ht="12.75" hidden="1">
      <c r="A461" s="29">
        <v>508</v>
      </c>
      <c r="B461" s="29" t="s">
        <v>402</v>
      </c>
      <c r="C461" s="134"/>
      <c r="D461" s="134"/>
      <c r="E461" s="140"/>
      <c r="F461" s="206">
        <v>0</v>
      </c>
      <c r="G461" s="209"/>
      <c r="H461" s="209"/>
      <c r="I461" s="209"/>
      <c r="J461" s="209"/>
    </row>
    <row r="462" spans="1:10" s="219" customFormat="1" ht="12.75" hidden="1">
      <c r="A462" s="29">
        <v>508</v>
      </c>
      <c r="B462" s="29" t="s">
        <v>106</v>
      </c>
      <c r="C462" s="134"/>
      <c r="D462" s="134"/>
      <c r="E462" s="140"/>
      <c r="F462" s="206">
        <v>0</v>
      </c>
      <c r="G462" s="209"/>
      <c r="H462" s="209"/>
      <c r="I462" s="209"/>
      <c r="J462" s="209"/>
    </row>
    <row r="463" spans="1:10" s="219" customFormat="1" ht="12.75">
      <c r="A463" s="29">
        <v>533</v>
      </c>
      <c r="B463" s="29" t="s">
        <v>494</v>
      </c>
      <c r="C463" s="134"/>
      <c r="D463" s="134"/>
      <c r="E463" s="140"/>
      <c r="F463" s="206">
        <v>700</v>
      </c>
      <c r="G463" s="209"/>
      <c r="H463" s="209"/>
      <c r="I463" s="209"/>
      <c r="J463" s="209"/>
    </row>
    <row r="464" spans="1:10" s="219" customFormat="1" ht="12.75" hidden="1">
      <c r="A464" s="29">
        <v>599</v>
      </c>
      <c r="B464" s="29" t="s">
        <v>245</v>
      </c>
      <c r="C464" s="134"/>
      <c r="D464" s="134"/>
      <c r="E464" s="140"/>
      <c r="F464" s="206">
        <v>0</v>
      </c>
      <c r="G464" s="209"/>
      <c r="H464" s="209"/>
      <c r="I464" s="209"/>
      <c r="J464" s="209"/>
    </row>
    <row r="465" spans="1:10" s="219" customFormat="1" ht="12.75" hidden="1">
      <c r="A465" s="29">
        <v>625</v>
      </c>
      <c r="B465" s="29" t="s">
        <v>253</v>
      </c>
      <c r="C465" s="134"/>
      <c r="D465" s="134"/>
      <c r="E465" s="140"/>
      <c r="F465" s="206">
        <v>0</v>
      </c>
      <c r="G465" s="209"/>
      <c r="H465" s="209"/>
      <c r="I465" s="209"/>
      <c r="J465" s="209"/>
    </row>
    <row r="466" spans="1:10" s="219" customFormat="1" ht="12.75" hidden="1">
      <c r="A466" s="29">
        <v>636</v>
      </c>
      <c r="B466" s="29" t="s">
        <v>102</v>
      </c>
      <c r="C466" s="134"/>
      <c r="D466" s="134"/>
      <c r="E466" s="140"/>
      <c r="F466" s="206">
        <v>0</v>
      </c>
      <c r="G466" s="209"/>
      <c r="H466" s="209"/>
      <c r="I466" s="209"/>
      <c r="J466" s="209"/>
    </row>
    <row r="467" spans="1:10" s="219" customFormat="1" ht="12.75" hidden="1">
      <c r="A467" s="82">
        <v>974</v>
      </c>
      <c r="B467" s="29" t="s">
        <v>445</v>
      </c>
      <c r="C467" s="134"/>
      <c r="D467" s="134"/>
      <c r="E467" s="140"/>
      <c r="F467" s="206">
        <v>0</v>
      </c>
      <c r="G467" s="209"/>
      <c r="H467" s="209"/>
      <c r="I467" s="209"/>
      <c r="J467" s="209"/>
    </row>
    <row r="468" spans="1:10" s="219" customFormat="1" ht="12.75" hidden="1">
      <c r="A468" s="82" t="s">
        <v>241</v>
      </c>
      <c r="B468" s="29" t="s">
        <v>476</v>
      </c>
      <c r="C468" s="134"/>
      <c r="D468" s="134"/>
      <c r="E468" s="140"/>
      <c r="F468" s="206">
        <v>0</v>
      </c>
      <c r="G468" s="209"/>
      <c r="H468" s="209"/>
      <c r="I468" s="209"/>
      <c r="J468" s="209"/>
    </row>
    <row r="469" spans="1:6" ht="16.5" customHeight="1" hidden="1">
      <c r="A469" s="31"/>
      <c r="B469" s="5"/>
      <c r="E469" s="147"/>
      <c r="F469" s="55"/>
    </row>
    <row r="470" spans="1:6" ht="19.5" hidden="1" thickBot="1">
      <c r="A470" s="42" t="s">
        <v>9</v>
      </c>
      <c r="B470" s="28"/>
      <c r="C470" s="160"/>
      <c r="D470" s="160"/>
      <c r="E470" s="165" t="s">
        <v>104</v>
      </c>
      <c r="F470" s="113">
        <v>0</v>
      </c>
    </row>
    <row r="471" spans="1:10" s="219" customFormat="1" ht="12.75" hidden="1">
      <c r="A471" s="29">
        <v>234</v>
      </c>
      <c r="B471" s="29" t="s">
        <v>56</v>
      </c>
      <c r="C471" s="137"/>
      <c r="D471" s="137"/>
      <c r="E471" s="140"/>
      <c r="F471" s="206">
        <v>0</v>
      </c>
      <c r="G471" s="209"/>
      <c r="H471" s="209"/>
      <c r="I471" s="209"/>
      <c r="J471" s="209"/>
    </row>
    <row r="472" spans="1:10" s="219" customFormat="1" ht="12.75" hidden="1">
      <c r="A472" s="29">
        <v>234</v>
      </c>
      <c r="B472" s="29" t="s">
        <v>199</v>
      </c>
      <c r="C472" s="137"/>
      <c r="D472" s="137"/>
      <c r="E472" s="140"/>
      <c r="F472" s="206">
        <v>0</v>
      </c>
      <c r="G472" s="209"/>
      <c r="H472" s="209"/>
      <c r="I472" s="209"/>
      <c r="J472" s="209"/>
    </row>
    <row r="473" spans="1:10" s="219" customFormat="1" ht="12.75" hidden="1">
      <c r="A473" s="29">
        <v>573</v>
      </c>
      <c r="B473" s="29" t="s">
        <v>103</v>
      </c>
      <c r="C473" s="137"/>
      <c r="D473" s="137"/>
      <c r="E473" s="140"/>
      <c r="F473" s="206">
        <v>0</v>
      </c>
      <c r="G473" s="209"/>
      <c r="H473" s="209"/>
      <c r="I473" s="209"/>
      <c r="J473" s="209"/>
    </row>
    <row r="474" spans="1:10" s="219" customFormat="1" ht="12.75" hidden="1">
      <c r="A474" s="32"/>
      <c r="B474" s="32"/>
      <c r="C474" s="137"/>
      <c r="D474" s="137"/>
      <c r="E474" s="140"/>
      <c r="F474" s="203"/>
      <c r="G474" s="209"/>
      <c r="H474" s="209"/>
      <c r="I474" s="209"/>
      <c r="J474" s="209"/>
    </row>
    <row r="475" spans="1:6" ht="19.5" hidden="1" thickBot="1">
      <c r="A475" s="42" t="s">
        <v>475</v>
      </c>
      <c r="B475" s="74"/>
      <c r="C475" s="160"/>
      <c r="D475" s="160"/>
      <c r="E475" s="165" t="s">
        <v>104</v>
      </c>
      <c r="F475" s="113">
        <v>0</v>
      </c>
    </row>
    <row r="476" spans="1:10" s="219" customFormat="1" ht="12.75" hidden="1">
      <c r="A476" s="41">
        <v>0</v>
      </c>
      <c r="B476" s="41">
        <v>0</v>
      </c>
      <c r="C476" s="134"/>
      <c r="D476" s="134"/>
      <c r="E476" s="205">
        <v>13306</v>
      </c>
      <c r="F476" s="176">
        <v>0</v>
      </c>
      <c r="G476" s="209"/>
      <c r="H476" s="209"/>
      <c r="I476" s="209"/>
      <c r="J476" s="209"/>
    </row>
    <row r="477" spans="1:10" s="219" customFormat="1" ht="12.75" hidden="1">
      <c r="A477" s="41">
        <v>208</v>
      </c>
      <c r="B477" s="41" t="s">
        <v>405</v>
      </c>
      <c r="C477" s="134"/>
      <c r="D477" s="134"/>
      <c r="E477" s="205">
        <v>13235</v>
      </c>
      <c r="F477" s="176">
        <v>0</v>
      </c>
      <c r="G477" s="209"/>
      <c r="H477" s="209"/>
      <c r="I477" s="209"/>
      <c r="J477" s="209"/>
    </row>
    <row r="478" spans="1:10" s="219" customFormat="1" ht="12.75" hidden="1">
      <c r="A478" s="41">
        <v>208</v>
      </c>
      <c r="B478" s="41" t="s">
        <v>188</v>
      </c>
      <c r="C478" s="134"/>
      <c r="D478" s="134"/>
      <c r="E478" s="205">
        <v>0</v>
      </c>
      <c r="F478" s="176">
        <v>0</v>
      </c>
      <c r="G478" s="209"/>
      <c r="H478" s="209"/>
      <c r="I478" s="209"/>
      <c r="J478" s="209"/>
    </row>
    <row r="479" spans="1:6" ht="8.25" customHeight="1">
      <c r="A479" s="41"/>
      <c r="B479" s="7"/>
      <c r="C479" s="133"/>
      <c r="D479" s="133"/>
      <c r="E479" s="147"/>
      <c r="F479" s="55"/>
    </row>
    <row r="480" spans="1:6" ht="19.5" thickBot="1">
      <c r="A480" s="42" t="s">
        <v>464</v>
      </c>
      <c r="B480" s="28"/>
      <c r="C480" s="160"/>
      <c r="D480" s="160"/>
      <c r="E480" s="165" t="s">
        <v>104</v>
      </c>
      <c r="F480" s="113">
        <v>1395</v>
      </c>
    </row>
    <row r="481" spans="1:10" s="219" customFormat="1" ht="12.75">
      <c r="A481" s="32">
        <v>104</v>
      </c>
      <c r="B481" s="32" t="s">
        <v>499</v>
      </c>
      <c r="C481" s="47"/>
      <c r="D481" s="47"/>
      <c r="E481" s="204"/>
      <c r="F481" s="176">
        <v>300</v>
      </c>
      <c r="G481" s="209"/>
      <c r="H481" s="209"/>
      <c r="I481" s="209"/>
      <c r="J481" s="209"/>
    </row>
    <row r="482" spans="1:10" s="219" customFormat="1" ht="12.75" hidden="1">
      <c r="A482" s="32">
        <v>104</v>
      </c>
      <c r="B482" s="32" t="s">
        <v>219</v>
      </c>
      <c r="C482" s="47"/>
      <c r="D482" s="47"/>
      <c r="E482" s="204"/>
      <c r="F482" s="176">
        <v>0</v>
      </c>
      <c r="G482" s="209"/>
      <c r="H482" s="209"/>
      <c r="I482" s="209"/>
      <c r="J482" s="209"/>
    </row>
    <row r="483" spans="1:10" s="219" customFormat="1" ht="12.75">
      <c r="A483" s="32">
        <v>180</v>
      </c>
      <c r="B483" s="32" t="s">
        <v>93</v>
      </c>
      <c r="C483" s="47"/>
      <c r="D483" s="47"/>
      <c r="E483" s="204"/>
      <c r="F483" s="269">
        <v>3</v>
      </c>
      <c r="G483" s="209"/>
      <c r="H483" s="209"/>
      <c r="I483" s="209"/>
      <c r="J483" s="209"/>
    </row>
    <row r="484" spans="1:10" s="219" customFormat="1" ht="12.75" hidden="1">
      <c r="A484" s="32">
        <v>179</v>
      </c>
      <c r="B484" s="32" t="s">
        <v>57</v>
      </c>
      <c r="C484" s="47"/>
      <c r="D484" s="47"/>
      <c r="E484" s="204"/>
      <c r="F484" s="176">
        <v>0</v>
      </c>
      <c r="G484" s="209"/>
      <c r="H484" s="209"/>
      <c r="I484" s="209"/>
      <c r="J484" s="209"/>
    </row>
    <row r="485" spans="1:10" s="219" customFormat="1" ht="12.75">
      <c r="A485" s="32">
        <v>202</v>
      </c>
      <c r="B485" s="32" t="s">
        <v>328</v>
      </c>
      <c r="C485" s="47"/>
      <c r="D485" s="47"/>
      <c r="E485" s="204"/>
      <c r="F485" s="176">
        <v>117</v>
      </c>
      <c r="G485" s="209"/>
      <c r="H485" s="209"/>
      <c r="I485" s="209"/>
      <c r="J485" s="209"/>
    </row>
    <row r="486" spans="1:10" s="219" customFormat="1" ht="12.75" hidden="1">
      <c r="A486" s="32">
        <v>2071</v>
      </c>
      <c r="B486" s="32" t="s">
        <v>431</v>
      </c>
      <c r="C486" s="47"/>
      <c r="D486" s="47"/>
      <c r="E486" s="204">
        <v>0</v>
      </c>
      <c r="F486" s="176">
        <v>0</v>
      </c>
      <c r="G486" s="209"/>
      <c r="H486" s="209"/>
      <c r="I486" s="209"/>
      <c r="J486" s="209"/>
    </row>
    <row r="487" spans="1:10" s="219" customFormat="1" ht="12.75" hidden="1">
      <c r="A487" s="32">
        <v>207</v>
      </c>
      <c r="B487" s="32" t="s">
        <v>506</v>
      </c>
      <c r="C487" s="47"/>
      <c r="D487" s="47"/>
      <c r="E487" s="204">
        <v>0</v>
      </c>
      <c r="F487" s="176">
        <v>0</v>
      </c>
      <c r="G487" s="209"/>
      <c r="H487" s="209"/>
      <c r="I487" s="209"/>
      <c r="J487" s="209"/>
    </row>
    <row r="488" spans="1:10" s="219" customFormat="1" ht="12.75" hidden="1">
      <c r="A488" s="76" t="s">
        <v>26</v>
      </c>
      <c r="B488" s="32" t="s">
        <v>58</v>
      </c>
      <c r="C488" s="47"/>
      <c r="D488" s="47"/>
      <c r="E488" s="205">
        <v>98116</v>
      </c>
      <c r="F488" s="176">
        <v>0</v>
      </c>
      <c r="G488" s="209"/>
      <c r="H488" s="209"/>
      <c r="I488" s="209"/>
      <c r="J488" s="209"/>
    </row>
    <row r="489" spans="1:10" s="219" customFormat="1" ht="12.75" hidden="1">
      <c r="A489" s="32">
        <v>207</v>
      </c>
      <c r="B489" s="32" t="s">
        <v>324</v>
      </c>
      <c r="C489" s="47"/>
      <c r="D489" s="47"/>
      <c r="E489" s="205">
        <v>98216</v>
      </c>
      <c r="F489" s="176">
        <v>0</v>
      </c>
      <c r="G489" s="209"/>
      <c r="H489" s="209"/>
      <c r="I489" s="209"/>
      <c r="J489" s="209"/>
    </row>
    <row r="490" spans="1:10" s="219" customFormat="1" ht="12.75">
      <c r="A490" s="32">
        <v>207</v>
      </c>
      <c r="B490" s="32" t="s">
        <v>325</v>
      </c>
      <c r="C490" s="47"/>
      <c r="D490" s="47"/>
      <c r="E490" s="204"/>
      <c r="F490" s="176">
        <v>960</v>
      </c>
      <c r="G490" s="209"/>
      <c r="H490" s="209"/>
      <c r="I490" s="209"/>
      <c r="J490" s="209"/>
    </row>
    <row r="491" spans="1:10" s="219" customFormat="1" ht="12.75" customHeight="1">
      <c r="A491" s="32">
        <v>208</v>
      </c>
      <c r="B491" s="32" t="s">
        <v>497</v>
      </c>
      <c r="C491" s="47"/>
      <c r="D491" s="47"/>
      <c r="E491" s="204"/>
      <c r="F491" s="176">
        <v>15</v>
      </c>
      <c r="G491" s="209"/>
      <c r="H491" s="209"/>
      <c r="I491" s="209"/>
      <c r="J491" s="209"/>
    </row>
    <row r="492" spans="1:10" s="219" customFormat="1" ht="12.75" customHeight="1" hidden="1">
      <c r="A492" s="32">
        <v>214</v>
      </c>
      <c r="B492" s="32" t="s">
        <v>521</v>
      </c>
      <c r="C492" s="47"/>
      <c r="D492" s="47"/>
      <c r="E492" s="204"/>
      <c r="F492" s="176">
        <v>0</v>
      </c>
      <c r="G492" s="209"/>
      <c r="H492" s="209"/>
      <c r="I492" s="209"/>
      <c r="J492" s="209"/>
    </row>
    <row r="493" spans="1:6" ht="9" customHeight="1">
      <c r="A493" s="41"/>
      <c r="B493" s="2"/>
      <c r="C493" s="133"/>
      <c r="D493" s="133"/>
      <c r="E493" s="147"/>
      <c r="F493" s="55"/>
    </row>
    <row r="494" spans="1:6" ht="19.5" hidden="1" thickBot="1">
      <c r="A494" s="75" t="s">
        <v>209</v>
      </c>
      <c r="B494" s="28"/>
      <c r="C494" s="160"/>
      <c r="D494" s="160"/>
      <c r="E494" s="165" t="s">
        <v>104</v>
      </c>
      <c r="F494" s="113">
        <v>0</v>
      </c>
    </row>
    <row r="495" spans="1:10" s="219" customFormat="1" ht="6.75" customHeight="1" hidden="1">
      <c r="A495" s="41"/>
      <c r="B495" s="41"/>
      <c r="C495" s="134"/>
      <c r="D495" s="134"/>
      <c r="E495" s="140"/>
      <c r="F495" s="176"/>
      <c r="G495" s="209"/>
      <c r="H495" s="209"/>
      <c r="I495" s="209"/>
      <c r="J495" s="209"/>
    </row>
    <row r="496" spans="1:10" s="219" customFormat="1" ht="12.75" hidden="1">
      <c r="A496" s="41">
        <v>8</v>
      </c>
      <c r="B496" s="41" t="s">
        <v>522</v>
      </c>
      <c r="C496" s="134"/>
      <c r="D496" s="134"/>
      <c r="E496" s="140"/>
      <c r="F496" s="176">
        <v>0</v>
      </c>
      <c r="G496" s="209"/>
      <c r="H496" s="209"/>
      <c r="I496" s="209"/>
      <c r="J496" s="209"/>
    </row>
    <row r="497" spans="1:10" s="219" customFormat="1" ht="12.75" hidden="1">
      <c r="A497" s="41">
        <v>18</v>
      </c>
      <c r="B497" s="41" t="s">
        <v>489</v>
      </c>
      <c r="C497" s="134"/>
      <c r="D497" s="134"/>
      <c r="E497" s="140"/>
      <c r="F497" s="176">
        <v>0</v>
      </c>
      <c r="G497" s="209"/>
      <c r="H497" s="209"/>
      <c r="I497" s="209"/>
      <c r="J497" s="209"/>
    </row>
    <row r="498" spans="1:10" s="219" customFormat="1" ht="12.75" hidden="1">
      <c r="A498" s="41"/>
      <c r="B498" s="41"/>
      <c r="C498" s="134"/>
      <c r="D498" s="134"/>
      <c r="E498" s="140"/>
      <c r="F498" s="176"/>
      <c r="G498" s="209"/>
      <c r="H498" s="209"/>
      <c r="I498" s="209"/>
      <c r="J498" s="209"/>
    </row>
    <row r="499" spans="1:6" ht="6" customHeight="1">
      <c r="A499" s="33"/>
      <c r="B499" s="33"/>
      <c r="C499" s="133"/>
      <c r="D499" s="133"/>
      <c r="E499" s="147"/>
      <c r="F499" s="107"/>
    </row>
    <row r="500" spans="1:6" ht="19.5" thickBot="1">
      <c r="A500" s="42" t="s">
        <v>311</v>
      </c>
      <c r="B500" s="93"/>
      <c r="C500" s="160"/>
      <c r="D500" s="160"/>
      <c r="E500" s="164"/>
      <c r="F500" s="105">
        <v>128</v>
      </c>
    </row>
    <row r="501" spans="1:10" s="219" customFormat="1" ht="9.75" customHeight="1" hidden="1">
      <c r="A501" s="41"/>
      <c r="B501" s="41"/>
      <c r="C501" s="134"/>
      <c r="D501" s="134"/>
      <c r="E501" s="140"/>
      <c r="F501" s="176"/>
      <c r="G501" s="209"/>
      <c r="H501" s="209"/>
      <c r="I501" s="209"/>
      <c r="J501" s="209"/>
    </row>
    <row r="502" spans="1:10" s="219" customFormat="1" ht="12.75">
      <c r="A502" s="41">
        <v>222</v>
      </c>
      <c r="B502" s="41" t="s">
        <v>270</v>
      </c>
      <c r="C502" s="134"/>
      <c r="D502" s="134"/>
      <c r="E502" s="140"/>
      <c r="F502" s="269">
        <v>128</v>
      </c>
      <c r="G502" s="209"/>
      <c r="H502" s="209"/>
      <c r="I502" s="209"/>
      <c r="J502" s="209"/>
    </row>
    <row r="503" spans="1:10" s="219" customFormat="1" ht="12.75" hidden="1">
      <c r="A503" s="41" t="s">
        <v>486</v>
      </c>
      <c r="B503" s="41" t="s">
        <v>59</v>
      </c>
      <c r="C503" s="134"/>
      <c r="D503" s="134"/>
      <c r="E503" s="140"/>
      <c r="F503" s="176">
        <v>0</v>
      </c>
      <c r="G503" s="209"/>
      <c r="H503" s="209"/>
      <c r="I503" s="209"/>
      <c r="J503" s="209"/>
    </row>
    <row r="504" spans="1:10" s="219" customFormat="1" ht="12.75" hidden="1">
      <c r="A504" s="41">
        <v>351</v>
      </c>
      <c r="B504" s="41" t="s">
        <v>334</v>
      </c>
      <c r="C504" s="134"/>
      <c r="D504" s="134"/>
      <c r="E504" s="140"/>
      <c r="F504" s="176">
        <v>0</v>
      </c>
      <c r="G504" s="209"/>
      <c r="H504" s="209"/>
      <c r="I504" s="209"/>
      <c r="J504" s="209"/>
    </row>
    <row r="505" spans="1:10" s="219" customFormat="1" ht="12.75" hidden="1">
      <c r="A505" s="41"/>
      <c r="B505" s="41"/>
      <c r="C505" s="134"/>
      <c r="D505" s="134"/>
      <c r="E505" s="140"/>
      <c r="F505" s="176"/>
      <c r="G505" s="209"/>
      <c r="H505" s="209"/>
      <c r="I505" s="209"/>
      <c r="J505" s="209"/>
    </row>
    <row r="506" spans="1:10" s="219" customFormat="1" ht="12.75">
      <c r="A506" s="41"/>
      <c r="B506" s="41"/>
      <c r="C506" s="134"/>
      <c r="D506" s="134"/>
      <c r="E506" s="140"/>
      <c r="F506" s="176"/>
      <c r="G506" s="209"/>
      <c r="H506" s="209"/>
      <c r="I506" s="209"/>
      <c r="J506" s="209"/>
    </row>
    <row r="507" spans="1:6" ht="19.5" thickBot="1">
      <c r="A507" s="42" t="s">
        <v>337</v>
      </c>
      <c r="B507" s="93"/>
      <c r="C507" s="160"/>
      <c r="D507" s="160"/>
      <c r="E507" s="164"/>
      <c r="F507" s="105">
        <v>3.5</v>
      </c>
    </row>
    <row r="508" spans="1:10" s="219" customFormat="1" ht="7.5" customHeight="1" hidden="1">
      <c r="A508" s="41"/>
      <c r="B508" s="41"/>
      <c r="C508" s="134"/>
      <c r="D508" s="134"/>
      <c r="E508" s="140"/>
      <c r="F508" s="176"/>
      <c r="G508" s="209"/>
      <c r="H508" s="209"/>
      <c r="I508" s="209"/>
      <c r="J508" s="209"/>
    </row>
    <row r="509" spans="1:10" s="219" customFormat="1" ht="12.75">
      <c r="A509" s="200">
        <v>150</v>
      </c>
      <c r="B509" s="41" t="s">
        <v>524</v>
      </c>
      <c r="C509" s="134"/>
      <c r="D509" s="134"/>
      <c r="E509" s="140"/>
      <c r="F509" s="176">
        <v>3.5</v>
      </c>
      <c r="G509" s="209"/>
      <c r="H509" s="209"/>
      <c r="I509" s="209"/>
      <c r="J509" s="209"/>
    </row>
    <row r="510" spans="1:10" s="219" customFormat="1" ht="12.75" hidden="1">
      <c r="A510" s="200" t="s">
        <v>519</v>
      </c>
      <c r="B510" s="41" t="s">
        <v>379</v>
      </c>
      <c r="C510" s="134"/>
      <c r="D510" s="134"/>
      <c r="E510" s="140"/>
      <c r="F510" s="176">
        <v>0</v>
      </c>
      <c r="G510" s="209"/>
      <c r="H510" s="209"/>
      <c r="I510" s="209"/>
      <c r="J510" s="209"/>
    </row>
    <row r="511" spans="1:10" s="219" customFormat="1" ht="12.75" hidden="1">
      <c r="A511" s="200">
        <v>255</v>
      </c>
      <c r="B511" s="41" t="s">
        <v>307</v>
      </c>
      <c r="C511" s="134"/>
      <c r="D511" s="134"/>
      <c r="E511" s="140"/>
      <c r="F511" s="176">
        <v>0</v>
      </c>
      <c r="G511" s="209"/>
      <c r="H511" s="209"/>
      <c r="I511" s="209"/>
      <c r="J511" s="209"/>
    </row>
    <row r="512" spans="1:10" s="219" customFormat="1" ht="12.75" hidden="1">
      <c r="A512" s="200"/>
      <c r="B512" s="41"/>
      <c r="C512" s="134"/>
      <c r="D512" s="134"/>
      <c r="E512" s="140"/>
      <c r="F512" s="176"/>
      <c r="G512" s="209"/>
      <c r="H512" s="209"/>
      <c r="I512" s="209"/>
      <c r="J512" s="209"/>
    </row>
    <row r="513" spans="1:10" s="219" customFormat="1" ht="11.25" customHeight="1" hidden="1">
      <c r="A513" s="41"/>
      <c r="B513" s="7"/>
      <c r="C513" s="134"/>
      <c r="D513" s="134"/>
      <c r="E513" s="140"/>
      <c r="F513" s="203"/>
      <c r="G513" s="209"/>
      <c r="H513" s="209"/>
      <c r="I513" s="209"/>
      <c r="J513" s="209"/>
    </row>
    <row r="514" spans="1:6" ht="19.5" hidden="1" thickBot="1">
      <c r="A514" s="42" t="s">
        <v>457</v>
      </c>
      <c r="B514" s="28"/>
      <c r="C514" s="160"/>
      <c r="D514" s="160"/>
      <c r="E514" s="165" t="s">
        <v>104</v>
      </c>
      <c r="F514" s="113">
        <v>0</v>
      </c>
    </row>
    <row r="515" spans="1:10" s="219" customFormat="1" ht="8.25" customHeight="1" hidden="1">
      <c r="A515" s="41"/>
      <c r="B515" s="41"/>
      <c r="C515" s="134"/>
      <c r="D515" s="134"/>
      <c r="E515" s="140"/>
      <c r="F515" s="176"/>
      <c r="G515" s="209"/>
      <c r="H515" s="209"/>
      <c r="I515" s="209"/>
      <c r="J515" s="209"/>
    </row>
    <row r="516" spans="1:10" s="219" customFormat="1" ht="12.75" hidden="1">
      <c r="A516" s="32">
        <v>206</v>
      </c>
      <c r="B516" s="32" t="s">
        <v>525</v>
      </c>
      <c r="C516" s="202"/>
      <c r="D516" s="202"/>
      <c r="E516" s="140"/>
      <c r="F516" s="176">
        <v>0</v>
      </c>
      <c r="G516" s="209"/>
      <c r="H516" s="209"/>
      <c r="I516" s="209"/>
      <c r="J516" s="209"/>
    </row>
    <row r="517" spans="1:10" s="219" customFormat="1" ht="12.75" hidden="1">
      <c r="A517" s="32">
        <v>207</v>
      </c>
      <c r="B517" s="32" t="s">
        <v>380</v>
      </c>
      <c r="C517" s="202"/>
      <c r="D517" s="202"/>
      <c r="E517" s="140"/>
      <c r="F517" s="176">
        <v>0</v>
      </c>
      <c r="G517" s="209"/>
      <c r="H517" s="209"/>
      <c r="I517" s="209"/>
      <c r="J517" s="209"/>
    </row>
    <row r="518" spans="1:10" s="219" customFormat="1" ht="12.75" hidden="1">
      <c r="A518" s="32">
        <v>207</v>
      </c>
      <c r="B518" s="32" t="s">
        <v>381</v>
      </c>
      <c r="C518" s="202"/>
      <c r="D518" s="202"/>
      <c r="E518" s="140"/>
      <c r="F518" s="176">
        <v>0</v>
      </c>
      <c r="G518" s="209"/>
      <c r="H518" s="209"/>
      <c r="I518" s="209"/>
      <c r="J518" s="209"/>
    </row>
    <row r="519" spans="1:10" s="219" customFormat="1" ht="12.75" hidden="1">
      <c r="A519" s="32">
        <v>207</v>
      </c>
      <c r="B519" s="32" t="s">
        <v>382</v>
      </c>
      <c r="C519" s="202"/>
      <c r="D519" s="202"/>
      <c r="E519" s="140"/>
      <c r="F519" s="176">
        <v>0</v>
      </c>
      <c r="G519" s="209"/>
      <c r="H519" s="209"/>
      <c r="I519" s="209"/>
      <c r="J519" s="209"/>
    </row>
    <row r="520" spans="1:10" s="219" customFormat="1" ht="12.75" hidden="1">
      <c r="A520" s="32">
        <v>207</v>
      </c>
      <c r="B520" s="32" t="s">
        <v>312</v>
      </c>
      <c r="C520" s="202"/>
      <c r="D520" s="202"/>
      <c r="E520" s="140"/>
      <c r="F520" s="176">
        <v>0</v>
      </c>
      <c r="G520" s="209"/>
      <c r="H520" s="209"/>
      <c r="I520" s="209"/>
      <c r="J520" s="209"/>
    </row>
    <row r="521" spans="1:10" s="219" customFormat="1" ht="12.75" hidden="1">
      <c r="A521" s="32">
        <v>207</v>
      </c>
      <c r="B521" s="32" t="s">
        <v>60</v>
      </c>
      <c r="C521" s="202"/>
      <c r="D521" s="202"/>
      <c r="E521" s="140"/>
      <c r="F521" s="176">
        <v>0</v>
      </c>
      <c r="G521" s="209"/>
      <c r="H521" s="209"/>
      <c r="I521" s="209"/>
      <c r="J521" s="209"/>
    </row>
    <row r="522" spans="1:10" s="219" customFormat="1" ht="12.75" hidden="1">
      <c r="A522" s="32">
        <v>207</v>
      </c>
      <c r="B522" s="32" t="s">
        <v>61</v>
      </c>
      <c r="C522" s="202"/>
      <c r="D522" s="202"/>
      <c r="E522" s="140"/>
      <c r="F522" s="176">
        <v>0</v>
      </c>
      <c r="G522" s="209"/>
      <c r="H522" s="209"/>
      <c r="I522" s="209"/>
      <c r="J522" s="209"/>
    </row>
    <row r="523" spans="1:10" s="219" customFormat="1" ht="12.75" hidden="1">
      <c r="A523" s="32">
        <v>207</v>
      </c>
      <c r="B523" s="32" t="s">
        <v>387</v>
      </c>
      <c r="C523" s="202"/>
      <c r="D523" s="202"/>
      <c r="E523" s="140"/>
      <c r="F523" s="176">
        <v>0</v>
      </c>
      <c r="G523" s="209"/>
      <c r="H523" s="209"/>
      <c r="I523" s="209"/>
      <c r="J523" s="209"/>
    </row>
    <row r="524" spans="1:10" s="219" customFormat="1" ht="12.75" hidden="1">
      <c r="A524" s="32">
        <v>597</v>
      </c>
      <c r="B524" s="32" t="s">
        <v>417</v>
      </c>
      <c r="C524" s="202"/>
      <c r="D524" s="202"/>
      <c r="E524" s="140"/>
      <c r="F524" s="176">
        <v>0</v>
      </c>
      <c r="G524" s="209"/>
      <c r="H524" s="209"/>
      <c r="I524" s="209"/>
      <c r="J524" s="209"/>
    </row>
    <row r="525" spans="1:10" s="219" customFormat="1" ht="12.75" hidden="1">
      <c r="A525" s="32"/>
      <c r="B525" s="32"/>
      <c r="C525" s="202"/>
      <c r="D525" s="202"/>
      <c r="E525" s="140"/>
      <c r="F525" s="176"/>
      <c r="G525" s="209"/>
      <c r="H525" s="209"/>
      <c r="I525" s="209"/>
      <c r="J525" s="209"/>
    </row>
    <row r="526" spans="1:10" s="219" customFormat="1" ht="9" customHeight="1">
      <c r="A526" s="32"/>
      <c r="B526" s="32"/>
      <c r="C526" s="202"/>
      <c r="D526" s="202"/>
      <c r="E526" s="140"/>
      <c r="F526" s="176"/>
      <c r="G526" s="209"/>
      <c r="H526" s="209"/>
      <c r="I526" s="209"/>
      <c r="J526" s="209"/>
    </row>
    <row r="527" spans="1:6" ht="6.75" customHeight="1">
      <c r="A527" s="43"/>
      <c r="B527" s="83"/>
      <c r="C527" s="166"/>
      <c r="D527" s="166"/>
      <c r="E527" s="147"/>
      <c r="F527" s="55"/>
    </row>
    <row r="528" spans="1:6" ht="19.5" thickBot="1">
      <c r="A528" s="42" t="s">
        <v>433</v>
      </c>
      <c r="B528" s="28"/>
      <c r="C528" s="160"/>
      <c r="D528" s="160"/>
      <c r="E528" s="165" t="s">
        <v>104</v>
      </c>
      <c r="F528" s="113">
        <v>1196.83</v>
      </c>
    </row>
    <row r="529" spans="1:10" s="219" customFormat="1" ht="12.75" hidden="1">
      <c r="A529" s="32">
        <v>0</v>
      </c>
      <c r="B529" s="32">
        <v>0</v>
      </c>
      <c r="C529" s="201">
        <v>5342</v>
      </c>
      <c r="D529" s="202"/>
      <c r="E529" s="140"/>
      <c r="F529" s="176">
        <v>0</v>
      </c>
      <c r="G529" s="209"/>
      <c r="H529" s="209"/>
      <c r="I529" s="209"/>
      <c r="J529" s="209"/>
    </row>
    <row r="530" spans="1:10" s="219" customFormat="1" ht="12.75">
      <c r="A530" s="32">
        <v>52</v>
      </c>
      <c r="B530" s="32" t="s">
        <v>94</v>
      </c>
      <c r="C530" s="47">
        <v>0</v>
      </c>
      <c r="D530" s="202"/>
      <c r="E530" s="140"/>
      <c r="F530" s="176">
        <v>1196.83</v>
      </c>
      <c r="G530" s="209"/>
      <c r="H530" s="209"/>
      <c r="I530" s="209"/>
      <c r="J530" s="209"/>
    </row>
    <row r="531" spans="1:10" s="219" customFormat="1" ht="12.75" hidden="1">
      <c r="A531" s="32">
        <v>207</v>
      </c>
      <c r="B531" s="32" t="s">
        <v>181</v>
      </c>
      <c r="C531" s="47">
        <v>0</v>
      </c>
      <c r="D531" s="202"/>
      <c r="E531" s="140"/>
      <c r="F531" s="176">
        <v>0</v>
      </c>
      <c r="G531" s="209"/>
      <c r="H531" s="209"/>
      <c r="I531" s="209"/>
      <c r="J531" s="209"/>
    </row>
    <row r="532" spans="1:10" s="219" customFormat="1" ht="12.75" hidden="1">
      <c r="A532" s="32">
        <v>0</v>
      </c>
      <c r="B532" s="32">
        <v>0</v>
      </c>
      <c r="C532" s="47">
        <v>0</v>
      </c>
      <c r="D532" s="202"/>
      <c r="E532" s="140"/>
      <c r="F532" s="176">
        <v>0</v>
      </c>
      <c r="G532" s="209"/>
      <c r="H532" s="209"/>
      <c r="I532" s="209"/>
      <c r="J532" s="209"/>
    </row>
    <row r="533" spans="1:10" s="219" customFormat="1" ht="6" customHeight="1" hidden="1">
      <c r="A533" s="32"/>
      <c r="B533" s="32"/>
      <c r="C533" s="47"/>
      <c r="D533" s="202"/>
      <c r="E533" s="140"/>
      <c r="F533" s="176"/>
      <c r="G533" s="209"/>
      <c r="H533" s="209"/>
      <c r="I533" s="209"/>
      <c r="J533" s="209"/>
    </row>
    <row r="534" spans="1:6" ht="19.5" customHeight="1" hidden="1" thickBot="1">
      <c r="A534" s="42" t="s">
        <v>278</v>
      </c>
      <c r="B534" s="15"/>
      <c r="C534" s="167"/>
      <c r="D534" s="167"/>
      <c r="E534" s="165" t="s">
        <v>104</v>
      </c>
      <c r="F534" s="113">
        <v>0</v>
      </c>
    </row>
    <row r="535" spans="1:10" s="219" customFormat="1" ht="12.75" customHeight="1" hidden="1">
      <c r="A535" s="29"/>
      <c r="B535" s="27" t="s">
        <v>530</v>
      </c>
      <c r="C535" s="137"/>
      <c r="D535" s="137"/>
      <c r="E535" s="140"/>
      <c r="F535" s="176">
        <v>0</v>
      </c>
      <c r="G535" s="209"/>
      <c r="H535" s="209"/>
      <c r="I535" s="209"/>
      <c r="J535" s="209"/>
    </row>
    <row r="536" spans="1:10" s="219" customFormat="1" ht="12.75" customHeight="1" hidden="1">
      <c r="A536" s="29"/>
      <c r="B536" s="27" t="s">
        <v>530</v>
      </c>
      <c r="C536" s="137"/>
      <c r="D536" s="137"/>
      <c r="E536" s="140"/>
      <c r="F536" s="176">
        <v>0</v>
      </c>
      <c r="G536" s="209"/>
      <c r="H536" s="209"/>
      <c r="I536" s="209"/>
      <c r="J536" s="209"/>
    </row>
    <row r="537" spans="5:6" ht="10.5" customHeight="1" hidden="1">
      <c r="E537" s="147"/>
      <c r="F537" s="55"/>
    </row>
    <row r="538" spans="1:6" ht="6" customHeight="1">
      <c r="A538" s="59"/>
      <c r="E538" s="147"/>
      <c r="F538" s="55"/>
    </row>
    <row r="539" spans="1:6" ht="3.75" customHeight="1" thickBot="1">
      <c r="A539" s="74"/>
      <c r="B539" s="15"/>
      <c r="C539" s="167"/>
      <c r="D539" s="167"/>
      <c r="E539" s="168"/>
      <c r="F539" s="113"/>
    </row>
    <row r="540" spans="5:6" ht="10.5" customHeight="1">
      <c r="E540" s="147"/>
      <c r="F540" s="187"/>
    </row>
    <row r="541" spans="5:6" ht="6" customHeight="1">
      <c r="E541" s="147"/>
      <c r="F541" s="55"/>
    </row>
    <row r="542" spans="5:6" ht="5.25" customHeight="1" hidden="1">
      <c r="E542" s="147"/>
      <c r="F542" s="55"/>
    </row>
    <row r="543" spans="1:9" ht="21" thickBot="1">
      <c r="A543" s="68" t="s">
        <v>321</v>
      </c>
      <c r="B543" s="93"/>
      <c r="C543" s="158"/>
      <c r="D543" s="158"/>
      <c r="E543" s="158"/>
      <c r="F543" s="122">
        <f>5635-2000</f>
        <v>3635</v>
      </c>
      <c r="I543" s="209" t="e">
        <f>#REF!</f>
        <v>#REF!</v>
      </c>
    </row>
    <row r="544" spans="1:6" ht="10.5" customHeight="1">
      <c r="A544" s="79"/>
      <c r="B544" s="33"/>
      <c r="C544" s="156"/>
      <c r="D544" s="156"/>
      <c r="E544" s="156"/>
      <c r="F544" s="106"/>
    </row>
    <row r="545" spans="1:6" ht="6.75" customHeight="1">
      <c r="A545" s="79"/>
      <c r="B545" s="33"/>
      <c r="C545" s="156"/>
      <c r="D545" s="156"/>
      <c r="E545" s="156"/>
      <c r="F545" s="106"/>
    </row>
    <row r="546" spans="1:6" ht="16.5" thickBot="1">
      <c r="A546" s="94" t="s">
        <v>279</v>
      </c>
      <c r="B546" s="93"/>
      <c r="C546" s="158"/>
      <c r="D546" s="158"/>
      <c r="E546" s="158"/>
      <c r="F546" s="105">
        <f>5635-2000</f>
        <v>3635</v>
      </c>
    </row>
    <row r="547" spans="1:10" s="218" customFormat="1" ht="10.5" customHeight="1">
      <c r="A547" s="79"/>
      <c r="B547" s="33"/>
      <c r="C547" s="156"/>
      <c r="D547" s="156"/>
      <c r="E547" s="156"/>
      <c r="F547" s="106"/>
      <c r="G547" s="213"/>
      <c r="H547" s="213"/>
      <c r="I547" s="213"/>
      <c r="J547" s="213"/>
    </row>
    <row r="548" spans="1:10" s="218" customFormat="1" ht="10.5" customHeight="1" hidden="1">
      <c r="A548" s="79"/>
      <c r="B548" s="33"/>
      <c r="C548" s="156"/>
      <c r="D548" s="156"/>
      <c r="E548" s="156"/>
      <c r="F548" s="106"/>
      <c r="G548" s="213"/>
      <c r="H548" s="213"/>
      <c r="I548" s="213"/>
      <c r="J548" s="213"/>
    </row>
    <row r="549" spans="1:10" s="218" customFormat="1" ht="19.5" hidden="1" thickBot="1">
      <c r="A549" s="42" t="s">
        <v>432</v>
      </c>
      <c r="B549" s="93"/>
      <c r="C549" s="158"/>
      <c r="D549" s="158"/>
      <c r="E549" s="192" t="s">
        <v>104</v>
      </c>
      <c r="F549" s="105">
        <v>0</v>
      </c>
      <c r="G549" s="213"/>
      <c r="H549" s="213"/>
      <c r="I549" s="213"/>
      <c r="J549" s="213"/>
    </row>
    <row r="550" spans="1:10" s="214" customFormat="1" ht="12.75" hidden="1">
      <c r="A550" s="41">
        <v>0</v>
      </c>
      <c r="B550" s="41">
        <v>0</v>
      </c>
      <c r="C550" s="175"/>
      <c r="D550" s="175"/>
      <c r="E550" s="190">
        <v>0</v>
      </c>
      <c r="F550" s="176">
        <v>0</v>
      </c>
      <c r="G550" s="213"/>
      <c r="H550" s="213"/>
      <c r="I550" s="213"/>
      <c r="J550" s="213"/>
    </row>
    <row r="551" spans="1:10" s="214" customFormat="1" ht="12.75" hidden="1">
      <c r="A551" s="41">
        <v>207</v>
      </c>
      <c r="B551" s="41" t="s">
        <v>118</v>
      </c>
      <c r="C551" s="175"/>
      <c r="D551" s="175"/>
      <c r="E551" s="190">
        <v>0</v>
      </c>
      <c r="F551" s="176">
        <v>0</v>
      </c>
      <c r="G551" s="213"/>
      <c r="H551" s="213"/>
      <c r="I551" s="213"/>
      <c r="J551" s="213"/>
    </row>
    <row r="552" spans="1:10" s="214" customFormat="1" ht="12.75" hidden="1">
      <c r="A552" s="41">
        <v>207</v>
      </c>
      <c r="B552" s="41" t="s">
        <v>322</v>
      </c>
      <c r="C552" s="175"/>
      <c r="D552" s="175"/>
      <c r="E552" s="190">
        <v>0</v>
      </c>
      <c r="F552" s="176">
        <v>0</v>
      </c>
      <c r="G552" s="213"/>
      <c r="H552" s="213"/>
      <c r="I552" s="213"/>
      <c r="J552" s="213"/>
    </row>
    <row r="553" spans="1:10" s="214" customFormat="1" ht="8.25" customHeight="1" hidden="1">
      <c r="A553" s="41"/>
      <c r="B553" s="41"/>
      <c r="C553" s="175"/>
      <c r="D553" s="175"/>
      <c r="E553" s="175"/>
      <c r="F553" s="176"/>
      <c r="G553" s="213"/>
      <c r="H553" s="213"/>
      <c r="I553" s="213"/>
      <c r="J553" s="213"/>
    </row>
    <row r="554" spans="1:10" s="218" customFormat="1" ht="6.75" customHeight="1" hidden="1">
      <c r="A554" s="33"/>
      <c r="B554" s="33"/>
      <c r="C554" s="156"/>
      <c r="D554" s="156"/>
      <c r="E554" s="156"/>
      <c r="F554" s="107"/>
      <c r="G554" s="213"/>
      <c r="H554" s="213"/>
      <c r="I554" s="213"/>
      <c r="J554" s="213"/>
    </row>
    <row r="555" spans="1:10" s="218" customFormat="1" ht="19.5" hidden="1" thickBot="1">
      <c r="A555" s="42" t="s">
        <v>533</v>
      </c>
      <c r="B555" s="93"/>
      <c r="C555" s="158"/>
      <c r="D555" s="158"/>
      <c r="E555" s="192" t="s">
        <v>104</v>
      </c>
      <c r="F555" s="105">
        <v>0</v>
      </c>
      <c r="G555" s="213"/>
      <c r="H555" s="213"/>
      <c r="I555" s="213"/>
      <c r="J555" s="213"/>
    </row>
    <row r="556" spans="1:10" s="214" customFormat="1" ht="9.75" customHeight="1" hidden="1">
      <c r="A556" s="41"/>
      <c r="B556" s="41"/>
      <c r="C556" s="175"/>
      <c r="D556" s="175"/>
      <c r="E556" s="175"/>
      <c r="F556" s="176"/>
      <c r="G556" s="213"/>
      <c r="H556" s="213"/>
      <c r="I556" s="213"/>
      <c r="J556" s="213"/>
    </row>
    <row r="557" spans="1:10" s="214" customFormat="1" ht="12.75" hidden="1">
      <c r="A557" s="41">
        <v>150</v>
      </c>
      <c r="B557" s="41" t="s">
        <v>528</v>
      </c>
      <c r="C557" s="175"/>
      <c r="D557" s="175"/>
      <c r="E557" s="175">
        <v>0</v>
      </c>
      <c r="F557" s="176">
        <v>0</v>
      </c>
      <c r="G557" s="213"/>
      <c r="H557" s="213"/>
      <c r="I557" s="213"/>
      <c r="J557" s="213"/>
    </row>
    <row r="558" spans="1:10" s="214" customFormat="1" ht="12.75" hidden="1">
      <c r="A558" s="41">
        <v>344</v>
      </c>
      <c r="B558" s="41" t="s">
        <v>62</v>
      </c>
      <c r="C558" s="175"/>
      <c r="D558" s="175"/>
      <c r="E558" s="175">
        <v>0</v>
      </c>
      <c r="F558" s="176">
        <v>0</v>
      </c>
      <c r="G558" s="213"/>
      <c r="H558" s="213"/>
      <c r="I558" s="213"/>
      <c r="J558" s="213"/>
    </row>
    <row r="559" spans="1:10" s="214" customFormat="1" ht="12.75" hidden="1">
      <c r="A559" s="41">
        <v>400</v>
      </c>
      <c r="B559" s="41" t="s">
        <v>63</v>
      </c>
      <c r="C559" s="175"/>
      <c r="D559" s="175"/>
      <c r="E559" s="175">
        <v>0</v>
      </c>
      <c r="F559" s="176">
        <v>0</v>
      </c>
      <c r="G559" s="213"/>
      <c r="H559" s="213"/>
      <c r="I559" s="213"/>
      <c r="J559" s="213"/>
    </row>
    <row r="560" spans="1:10" s="214" customFormat="1" ht="12.75" hidden="1">
      <c r="A560" s="41">
        <v>401</v>
      </c>
      <c r="B560" s="41" t="s">
        <v>190</v>
      </c>
      <c r="C560" s="175"/>
      <c r="D560" s="175"/>
      <c r="E560" s="175">
        <v>0</v>
      </c>
      <c r="F560" s="176">
        <v>0</v>
      </c>
      <c r="G560" s="213"/>
      <c r="H560" s="213"/>
      <c r="I560" s="213"/>
      <c r="J560" s="213"/>
    </row>
    <row r="561" spans="1:10" s="214" customFormat="1" ht="12.75" hidden="1">
      <c r="A561" s="41">
        <v>461</v>
      </c>
      <c r="B561" s="41" t="s">
        <v>313</v>
      </c>
      <c r="C561" s="175"/>
      <c r="D561" s="175"/>
      <c r="E561" s="190">
        <v>0</v>
      </c>
      <c r="F561" s="176">
        <v>0</v>
      </c>
      <c r="G561" s="213"/>
      <c r="H561" s="213"/>
      <c r="I561" s="213"/>
      <c r="J561" s="213"/>
    </row>
    <row r="562" spans="1:10" s="214" customFormat="1" ht="12.75" hidden="1">
      <c r="A562" s="41">
        <v>525</v>
      </c>
      <c r="B562" s="41" t="s">
        <v>446</v>
      </c>
      <c r="C562" s="175"/>
      <c r="D562" s="175"/>
      <c r="E562" s="190">
        <v>0</v>
      </c>
      <c r="F562" s="176">
        <v>0</v>
      </c>
      <c r="G562" s="213"/>
      <c r="H562" s="213"/>
      <c r="I562" s="213"/>
      <c r="J562" s="213"/>
    </row>
    <row r="563" spans="1:10" s="214" customFormat="1" ht="12.75" hidden="1">
      <c r="A563" s="200">
        <v>535</v>
      </c>
      <c r="B563" s="41" t="s">
        <v>510</v>
      </c>
      <c r="C563" s="175"/>
      <c r="D563" s="175"/>
      <c r="E563" s="190">
        <v>0</v>
      </c>
      <c r="F563" s="176">
        <v>0</v>
      </c>
      <c r="G563" s="213"/>
      <c r="H563" s="213"/>
      <c r="I563" s="213"/>
      <c r="J563" s="213"/>
    </row>
    <row r="564" spans="1:10" s="214" customFormat="1" ht="12.75" hidden="1">
      <c r="A564" s="200" t="s">
        <v>331</v>
      </c>
      <c r="B564" s="41" t="s">
        <v>332</v>
      </c>
      <c r="C564" s="175"/>
      <c r="D564" s="175"/>
      <c r="E564" s="190">
        <v>0</v>
      </c>
      <c r="F564" s="176">
        <v>0</v>
      </c>
      <c r="G564" s="213"/>
      <c r="H564" s="213"/>
      <c r="I564" s="213"/>
      <c r="J564" s="213"/>
    </row>
    <row r="565" spans="1:10" s="214" customFormat="1" ht="12.75" hidden="1">
      <c r="A565" s="200" t="s">
        <v>331</v>
      </c>
      <c r="B565" s="41" t="s">
        <v>395</v>
      </c>
      <c r="C565" s="175"/>
      <c r="D565" s="175"/>
      <c r="E565" s="190">
        <v>0</v>
      </c>
      <c r="F565" s="176">
        <v>0</v>
      </c>
      <c r="G565" s="213"/>
      <c r="H565" s="213"/>
      <c r="I565" s="213"/>
      <c r="J565" s="213"/>
    </row>
    <row r="566" spans="1:10" s="214" customFormat="1" ht="12.75" hidden="1">
      <c r="A566" s="41">
        <v>543</v>
      </c>
      <c r="B566" s="41" t="s">
        <v>64</v>
      </c>
      <c r="C566" s="175"/>
      <c r="D566" s="175"/>
      <c r="E566" s="190">
        <v>0</v>
      </c>
      <c r="F566" s="176">
        <v>0</v>
      </c>
      <c r="G566" s="213"/>
      <c r="H566" s="213"/>
      <c r="I566" s="213"/>
      <c r="J566" s="213"/>
    </row>
    <row r="567" spans="1:10" s="214" customFormat="1" ht="12.75" hidden="1">
      <c r="A567" s="41">
        <v>600</v>
      </c>
      <c r="B567" s="41" t="s">
        <v>264</v>
      </c>
      <c r="C567" s="175"/>
      <c r="D567" s="175"/>
      <c r="E567" s="190">
        <v>0</v>
      </c>
      <c r="F567" s="176">
        <v>0</v>
      </c>
      <c r="G567" s="213"/>
      <c r="H567" s="213"/>
      <c r="I567" s="213"/>
      <c r="J567" s="213"/>
    </row>
    <row r="568" spans="1:10" s="214" customFormat="1" ht="12.75" hidden="1">
      <c r="A568" s="41">
        <v>617</v>
      </c>
      <c r="B568" s="41" t="s">
        <v>393</v>
      </c>
      <c r="C568" s="175"/>
      <c r="D568" s="175"/>
      <c r="E568" s="190">
        <v>0</v>
      </c>
      <c r="F568" s="176">
        <v>0</v>
      </c>
      <c r="G568" s="213"/>
      <c r="H568" s="213"/>
      <c r="I568" s="213"/>
      <c r="J568" s="213"/>
    </row>
    <row r="569" spans="1:10" s="214" customFormat="1" ht="12.75" hidden="1">
      <c r="A569" s="41">
        <v>621</v>
      </c>
      <c r="B569" s="41" t="s">
        <v>503</v>
      </c>
      <c r="C569" s="175"/>
      <c r="D569" s="175"/>
      <c r="E569" s="190">
        <v>0</v>
      </c>
      <c r="F569" s="176">
        <v>0</v>
      </c>
      <c r="G569" s="213"/>
      <c r="H569" s="213"/>
      <c r="I569" s="213"/>
      <c r="J569" s="213"/>
    </row>
    <row r="570" spans="1:10" s="214" customFormat="1" ht="12.75" hidden="1">
      <c r="A570" s="41">
        <v>632</v>
      </c>
      <c r="B570" s="41" t="s">
        <v>205</v>
      </c>
      <c r="C570" s="175"/>
      <c r="D570" s="175"/>
      <c r="E570" s="190">
        <v>0</v>
      </c>
      <c r="F570" s="176">
        <v>0</v>
      </c>
      <c r="G570" s="213"/>
      <c r="H570" s="213"/>
      <c r="I570" s="213"/>
      <c r="J570" s="213"/>
    </row>
    <row r="571" spans="1:10" s="214" customFormat="1" ht="12.75" hidden="1">
      <c r="A571" s="200">
        <v>640</v>
      </c>
      <c r="B571" s="41" t="s">
        <v>509</v>
      </c>
      <c r="C571" s="175"/>
      <c r="D571" s="175"/>
      <c r="E571" s="190">
        <v>0</v>
      </c>
      <c r="F571" s="176">
        <v>0</v>
      </c>
      <c r="G571" s="213"/>
      <c r="H571" s="213"/>
      <c r="I571" s="213"/>
      <c r="J571" s="213"/>
    </row>
    <row r="572" spans="1:10" s="214" customFormat="1" ht="12.75" hidden="1">
      <c r="A572" s="200" t="s">
        <v>535</v>
      </c>
      <c r="B572" s="41" t="s">
        <v>281</v>
      </c>
      <c r="C572" s="175"/>
      <c r="D572" s="175"/>
      <c r="E572" s="190">
        <v>0</v>
      </c>
      <c r="F572" s="176">
        <v>0</v>
      </c>
      <c r="G572" s="213"/>
      <c r="H572" s="213"/>
      <c r="I572" s="213"/>
      <c r="J572" s="213"/>
    </row>
    <row r="573" spans="1:10" s="218" customFormat="1" ht="12.75" hidden="1">
      <c r="A573" s="33"/>
      <c r="B573" s="33"/>
      <c r="C573" s="156"/>
      <c r="D573" s="156"/>
      <c r="E573" s="156"/>
      <c r="F573" s="107"/>
      <c r="G573" s="213"/>
      <c r="H573" s="213"/>
      <c r="I573" s="213"/>
      <c r="J573" s="213"/>
    </row>
    <row r="574" spans="1:10" s="218" customFormat="1" ht="19.5" customHeight="1" hidden="1" thickBot="1">
      <c r="A574" s="42" t="s">
        <v>534</v>
      </c>
      <c r="B574" s="93"/>
      <c r="C574" s="158"/>
      <c r="D574" s="158"/>
      <c r="E574" s="192" t="s">
        <v>104</v>
      </c>
      <c r="F574" s="105">
        <v>0</v>
      </c>
      <c r="G574" s="213"/>
      <c r="H574" s="213"/>
      <c r="I574" s="213"/>
      <c r="J574" s="213"/>
    </row>
    <row r="575" spans="1:10" s="214" customFormat="1" ht="9" customHeight="1" hidden="1">
      <c r="A575" s="41"/>
      <c r="B575" s="41"/>
      <c r="C575" s="175"/>
      <c r="D575" s="175"/>
      <c r="E575" s="190"/>
      <c r="F575" s="176"/>
      <c r="G575" s="213"/>
      <c r="H575" s="213"/>
      <c r="I575" s="213"/>
      <c r="J575" s="213"/>
    </row>
    <row r="576" spans="1:10" s="214" customFormat="1" ht="6" customHeight="1" hidden="1">
      <c r="A576" s="200">
        <v>0</v>
      </c>
      <c r="B576" s="41">
        <v>0</v>
      </c>
      <c r="C576" s="175"/>
      <c r="D576" s="175"/>
      <c r="E576" s="190">
        <v>0</v>
      </c>
      <c r="F576" s="176">
        <v>0</v>
      </c>
      <c r="G576" s="213"/>
      <c r="H576" s="213"/>
      <c r="I576" s="213"/>
      <c r="J576" s="213"/>
    </row>
    <row r="577" spans="1:10" s="214" customFormat="1" ht="12.75" customHeight="1" hidden="1">
      <c r="A577" s="200">
        <v>0</v>
      </c>
      <c r="B577" s="41">
        <v>0</v>
      </c>
      <c r="C577" s="175"/>
      <c r="D577" s="175"/>
      <c r="E577" s="190">
        <v>0</v>
      </c>
      <c r="F577" s="176">
        <v>0</v>
      </c>
      <c r="G577" s="213"/>
      <c r="H577" s="213"/>
      <c r="I577" s="213"/>
      <c r="J577" s="213"/>
    </row>
    <row r="578" spans="1:10" s="214" customFormat="1" ht="12.75" customHeight="1" hidden="1">
      <c r="A578" s="200">
        <v>497</v>
      </c>
      <c r="B578" s="41" t="s">
        <v>516</v>
      </c>
      <c r="C578" s="175"/>
      <c r="D578" s="175"/>
      <c r="E578" s="190">
        <v>0</v>
      </c>
      <c r="F578" s="176">
        <v>0</v>
      </c>
      <c r="G578" s="213"/>
      <c r="H578" s="213"/>
      <c r="I578" s="213"/>
      <c r="J578" s="213"/>
    </row>
    <row r="579" spans="1:10" s="214" customFormat="1" ht="12.75" customHeight="1" hidden="1">
      <c r="A579" s="200">
        <v>578</v>
      </c>
      <c r="B579" s="41" t="s">
        <v>65</v>
      </c>
      <c r="C579" s="175"/>
      <c r="D579" s="175"/>
      <c r="E579" s="190">
        <v>0</v>
      </c>
      <c r="F579" s="176">
        <v>0</v>
      </c>
      <c r="G579" s="213"/>
      <c r="H579" s="213"/>
      <c r="I579" s="213"/>
      <c r="J579" s="213"/>
    </row>
    <row r="580" spans="1:10" s="214" customFormat="1" ht="12.75" customHeight="1" hidden="1">
      <c r="A580" s="200">
        <v>584</v>
      </c>
      <c r="B580" s="41" t="s">
        <v>66</v>
      </c>
      <c r="C580" s="175"/>
      <c r="D580" s="175"/>
      <c r="E580" s="190">
        <v>0</v>
      </c>
      <c r="F580" s="176">
        <v>0</v>
      </c>
      <c r="G580" s="213"/>
      <c r="H580" s="213"/>
      <c r="I580" s="213"/>
      <c r="J580" s="213"/>
    </row>
    <row r="581" spans="1:10" s="214" customFormat="1" ht="12.75" customHeight="1" hidden="1">
      <c r="A581" s="200">
        <v>590</v>
      </c>
      <c r="B581" s="41" t="s">
        <v>158</v>
      </c>
      <c r="C581" s="175"/>
      <c r="D581" s="175"/>
      <c r="E581" s="190">
        <v>0</v>
      </c>
      <c r="F581" s="176">
        <v>0</v>
      </c>
      <c r="G581" s="213"/>
      <c r="H581" s="213"/>
      <c r="I581" s="213"/>
      <c r="J581" s="213"/>
    </row>
    <row r="582" spans="1:10" s="214" customFormat="1" ht="12.75" customHeight="1" hidden="1">
      <c r="A582" s="200">
        <v>602</v>
      </c>
      <c r="B582" s="41" t="s">
        <v>383</v>
      </c>
      <c r="C582" s="175"/>
      <c r="D582" s="175"/>
      <c r="E582" s="190">
        <v>0</v>
      </c>
      <c r="F582" s="176">
        <v>0</v>
      </c>
      <c r="G582" s="213"/>
      <c r="H582" s="213"/>
      <c r="I582" s="213"/>
      <c r="J582" s="213"/>
    </row>
    <row r="583" spans="1:10" s="214" customFormat="1" ht="12.75" customHeight="1" hidden="1">
      <c r="A583" s="200">
        <v>0</v>
      </c>
      <c r="B583" s="41">
        <v>0</v>
      </c>
      <c r="C583" s="175"/>
      <c r="D583" s="175"/>
      <c r="E583" s="190" t="s">
        <v>104</v>
      </c>
      <c r="F583" s="176">
        <v>0</v>
      </c>
      <c r="G583" s="213"/>
      <c r="H583" s="213"/>
      <c r="I583" s="213"/>
      <c r="J583" s="213"/>
    </row>
    <row r="584" spans="1:10" s="214" customFormat="1" ht="6.75" customHeight="1">
      <c r="A584" s="33"/>
      <c r="B584" s="33"/>
      <c r="C584" s="156"/>
      <c r="D584" s="156"/>
      <c r="E584" s="156"/>
      <c r="F584" s="107"/>
      <c r="G584" s="213"/>
      <c r="H584" s="213"/>
      <c r="I584" s="213"/>
      <c r="J584" s="213"/>
    </row>
    <row r="585" spans="1:10" s="218" customFormat="1" ht="19.5" thickBot="1">
      <c r="A585" s="42" t="s">
        <v>466</v>
      </c>
      <c r="B585" s="93"/>
      <c r="C585" s="158"/>
      <c r="D585" s="158"/>
      <c r="E585" s="271" t="s">
        <v>104</v>
      </c>
      <c r="F585" s="105">
        <v>860</v>
      </c>
      <c r="G585" s="213"/>
      <c r="H585" s="213"/>
      <c r="I585" s="213"/>
      <c r="J585" s="213"/>
    </row>
    <row r="586" spans="1:10" s="214" customFormat="1" ht="12.75" hidden="1">
      <c r="A586" s="41">
        <v>0</v>
      </c>
      <c r="B586" s="41">
        <v>0</v>
      </c>
      <c r="C586" s="175"/>
      <c r="D586" s="175"/>
      <c r="E586" s="272">
        <v>0</v>
      </c>
      <c r="F586" s="176">
        <v>0</v>
      </c>
      <c r="G586" s="213"/>
      <c r="H586" s="213"/>
      <c r="I586" s="213"/>
      <c r="J586" s="213"/>
    </row>
    <row r="587" spans="1:10" s="214" customFormat="1" ht="12.75">
      <c r="A587" s="41">
        <v>310</v>
      </c>
      <c r="B587" s="41" t="s">
        <v>97</v>
      </c>
      <c r="C587" s="175"/>
      <c r="D587" s="175"/>
      <c r="E587" s="272"/>
      <c r="F587" s="176">
        <v>550</v>
      </c>
      <c r="G587" s="213"/>
      <c r="H587" s="213"/>
      <c r="I587" s="213"/>
      <c r="J587" s="213"/>
    </row>
    <row r="588" spans="1:10" s="214" customFormat="1" ht="12.75">
      <c r="A588" s="41">
        <v>311</v>
      </c>
      <c r="B588" s="41" t="s">
        <v>96</v>
      </c>
      <c r="C588" s="175"/>
      <c r="D588" s="175"/>
      <c r="E588" s="272"/>
      <c r="F588" s="176">
        <v>80</v>
      </c>
      <c r="G588" s="213"/>
      <c r="H588" s="213"/>
      <c r="I588" s="213"/>
      <c r="J588" s="213"/>
    </row>
    <row r="589" spans="1:10" s="214" customFormat="1" ht="12.75">
      <c r="A589" s="41">
        <v>312</v>
      </c>
      <c r="B589" s="41" t="s">
        <v>95</v>
      </c>
      <c r="C589" s="175"/>
      <c r="D589" s="175"/>
      <c r="E589" s="272"/>
      <c r="F589" s="176">
        <v>230</v>
      </c>
      <c r="G589" s="213"/>
      <c r="H589" s="213"/>
      <c r="I589" s="213"/>
      <c r="J589" s="213"/>
    </row>
    <row r="590" spans="1:10" s="214" customFormat="1" ht="12.75" hidden="1">
      <c r="A590" s="41"/>
      <c r="B590" s="41"/>
      <c r="C590" s="175"/>
      <c r="D590" s="175"/>
      <c r="E590" s="272"/>
      <c r="F590" s="176"/>
      <c r="G590" s="213"/>
      <c r="H590" s="213"/>
      <c r="I590" s="213"/>
      <c r="J590" s="213"/>
    </row>
    <row r="591" spans="1:10" s="214" customFormat="1" ht="6.75" customHeight="1" hidden="1">
      <c r="A591" s="33"/>
      <c r="B591" s="33"/>
      <c r="C591" s="156"/>
      <c r="D591" s="156"/>
      <c r="E591" s="273"/>
      <c r="F591" s="107"/>
      <c r="G591" s="213"/>
      <c r="H591" s="213"/>
      <c r="I591" s="213"/>
      <c r="J591" s="213"/>
    </row>
    <row r="592" spans="1:10" s="214" customFormat="1" ht="19.5" hidden="1" thickBot="1">
      <c r="A592" s="42" t="s">
        <v>492</v>
      </c>
      <c r="B592" s="93"/>
      <c r="C592" s="158"/>
      <c r="D592" s="158"/>
      <c r="E592" s="271" t="s">
        <v>104</v>
      </c>
      <c r="F592" s="105">
        <v>0</v>
      </c>
      <c r="G592" s="213"/>
      <c r="H592" s="213"/>
      <c r="I592" s="213"/>
      <c r="J592" s="213"/>
    </row>
    <row r="593" spans="1:10" s="214" customFormat="1" ht="12.75" hidden="1">
      <c r="A593" s="41">
        <v>0</v>
      </c>
      <c r="B593" s="41">
        <v>0</v>
      </c>
      <c r="C593" s="175"/>
      <c r="D593" s="175"/>
      <c r="E593" s="272">
        <v>0</v>
      </c>
      <c r="F593" s="176">
        <v>0</v>
      </c>
      <c r="G593" s="213"/>
      <c r="H593" s="213"/>
      <c r="I593" s="213"/>
      <c r="J593" s="213"/>
    </row>
    <row r="594" spans="1:10" s="214" customFormat="1" ht="12.75" hidden="1">
      <c r="A594" s="41">
        <v>438</v>
      </c>
      <c r="B594" s="41" t="s">
        <v>343</v>
      </c>
      <c r="C594" s="175"/>
      <c r="D594" s="175"/>
      <c r="E594" s="272">
        <v>0</v>
      </c>
      <c r="F594" s="176">
        <v>0</v>
      </c>
      <c r="G594" s="213"/>
      <c r="H594" s="213"/>
      <c r="I594" s="213"/>
      <c r="J594" s="213"/>
    </row>
    <row r="595" spans="1:10" s="214" customFormat="1" ht="12.75" hidden="1">
      <c r="A595" s="200">
        <v>537</v>
      </c>
      <c r="B595" s="41" t="s">
        <v>152</v>
      </c>
      <c r="C595" s="175"/>
      <c r="D595" s="175"/>
      <c r="E595" s="272">
        <v>0</v>
      </c>
      <c r="F595" s="176">
        <v>0</v>
      </c>
      <c r="G595" s="213"/>
      <c r="H595" s="213"/>
      <c r="I595" s="213"/>
      <c r="J595" s="213"/>
    </row>
    <row r="596" spans="1:10" s="214" customFormat="1" ht="12.75" hidden="1">
      <c r="A596" s="200" t="s">
        <v>507</v>
      </c>
      <c r="B596" s="41" t="s">
        <v>119</v>
      </c>
      <c r="C596" s="175"/>
      <c r="D596" s="175"/>
      <c r="E596" s="272">
        <v>0</v>
      </c>
      <c r="F596" s="176">
        <v>0</v>
      </c>
      <c r="G596" s="213"/>
      <c r="H596" s="213"/>
      <c r="I596" s="213"/>
      <c r="J596" s="213"/>
    </row>
    <row r="597" spans="1:10" s="214" customFormat="1" ht="15" customHeight="1">
      <c r="A597" s="33"/>
      <c r="B597" s="33"/>
      <c r="C597" s="156"/>
      <c r="D597" s="156"/>
      <c r="E597" s="273"/>
      <c r="F597" s="107"/>
      <c r="G597" s="213"/>
      <c r="H597" s="213"/>
      <c r="I597" s="213"/>
      <c r="J597" s="213"/>
    </row>
    <row r="598" spans="1:10" s="214" customFormat="1" ht="19.5" thickBot="1">
      <c r="A598" s="42" t="s">
        <v>220</v>
      </c>
      <c r="B598" s="93"/>
      <c r="C598" s="158"/>
      <c r="D598" s="158"/>
      <c r="E598" s="271" t="s">
        <v>104</v>
      </c>
      <c r="F598" s="105">
        <v>2000</v>
      </c>
      <c r="G598" s="213"/>
      <c r="H598" s="213"/>
      <c r="I598" s="213"/>
      <c r="J598" s="213"/>
    </row>
    <row r="599" spans="1:10" s="214" customFormat="1" ht="12.75" hidden="1">
      <c r="A599" s="41"/>
      <c r="B599" s="41"/>
      <c r="C599" s="175"/>
      <c r="D599" s="175"/>
      <c r="E599" s="272"/>
      <c r="F599" s="176"/>
      <c r="G599" s="213"/>
      <c r="H599" s="213"/>
      <c r="I599" s="213"/>
      <c r="J599" s="213"/>
    </row>
    <row r="600" spans="1:10" s="214" customFormat="1" ht="12.75">
      <c r="A600" s="41">
        <v>112</v>
      </c>
      <c r="B600" s="41" t="s">
        <v>98</v>
      </c>
      <c r="C600" s="175"/>
      <c r="D600" s="175"/>
      <c r="E600" s="272"/>
      <c r="F600" s="269">
        <v>2000</v>
      </c>
      <c r="G600" s="213"/>
      <c r="H600" s="213"/>
      <c r="I600" s="213"/>
      <c r="J600" s="213"/>
    </row>
    <row r="601" spans="1:10" s="214" customFormat="1" ht="12.75" hidden="1">
      <c r="A601" s="41">
        <v>402</v>
      </c>
      <c r="B601" s="41" t="s">
        <v>341</v>
      </c>
      <c r="C601" s="175"/>
      <c r="D601" s="175"/>
      <c r="E601" s="272">
        <v>0</v>
      </c>
      <c r="F601" s="269">
        <v>0</v>
      </c>
      <c r="G601" s="213"/>
      <c r="H601" s="213"/>
      <c r="I601" s="213"/>
      <c r="J601" s="213"/>
    </row>
    <row r="602" spans="1:10" s="214" customFormat="1" ht="12.75" hidden="1">
      <c r="A602" s="41">
        <v>528</v>
      </c>
      <c r="B602" s="41" t="s">
        <v>265</v>
      </c>
      <c r="C602" s="175"/>
      <c r="D602" s="175"/>
      <c r="E602" s="272">
        <v>0</v>
      </c>
      <c r="F602" s="269">
        <v>0</v>
      </c>
      <c r="G602" s="213"/>
      <c r="H602" s="213"/>
      <c r="I602" s="213"/>
      <c r="J602" s="213"/>
    </row>
    <row r="603" spans="1:10" s="214" customFormat="1" ht="12.75" hidden="1">
      <c r="A603" s="41">
        <v>548</v>
      </c>
      <c r="B603" s="41" t="s">
        <v>472</v>
      </c>
      <c r="C603" s="175"/>
      <c r="D603" s="175"/>
      <c r="E603" s="272">
        <v>0</v>
      </c>
      <c r="F603" s="269">
        <v>0</v>
      </c>
      <c r="G603" s="213"/>
      <c r="H603" s="213"/>
      <c r="I603" s="213"/>
      <c r="J603" s="213"/>
    </row>
    <row r="604" spans="1:10" s="214" customFormat="1" ht="12.75" hidden="1">
      <c r="A604" s="41">
        <v>593</v>
      </c>
      <c r="B604" s="41" t="s">
        <v>67</v>
      </c>
      <c r="C604" s="175"/>
      <c r="D604" s="175"/>
      <c r="E604" s="272">
        <v>0</v>
      </c>
      <c r="F604" s="269">
        <v>0</v>
      </c>
      <c r="G604" s="213"/>
      <c r="H604" s="213"/>
      <c r="I604" s="213"/>
      <c r="J604" s="213"/>
    </row>
    <row r="605" spans="1:10" s="214" customFormat="1" ht="12.75" hidden="1">
      <c r="A605" s="41">
        <v>630</v>
      </c>
      <c r="B605" s="41" t="s">
        <v>68</v>
      </c>
      <c r="C605" s="175"/>
      <c r="D605" s="175"/>
      <c r="E605" s="272">
        <v>0</v>
      </c>
      <c r="F605" s="269">
        <v>0</v>
      </c>
      <c r="G605" s="213"/>
      <c r="H605" s="213"/>
      <c r="I605" s="213"/>
      <c r="J605" s="213"/>
    </row>
    <row r="606" spans="1:10" s="214" customFormat="1" ht="12.75" hidden="1">
      <c r="A606" s="41">
        <v>0</v>
      </c>
      <c r="B606" s="41">
        <v>0</v>
      </c>
      <c r="C606" s="175"/>
      <c r="D606" s="175"/>
      <c r="E606" s="272">
        <v>0</v>
      </c>
      <c r="F606" s="269">
        <v>0</v>
      </c>
      <c r="G606" s="213"/>
      <c r="H606" s="213"/>
      <c r="I606" s="213"/>
      <c r="J606" s="213"/>
    </row>
    <row r="607" spans="1:10" s="214" customFormat="1" ht="15" customHeight="1" hidden="1">
      <c r="A607" s="41"/>
      <c r="B607" s="41"/>
      <c r="C607" s="175"/>
      <c r="D607" s="175"/>
      <c r="E607" s="274"/>
      <c r="F607" s="269"/>
      <c r="G607" s="213"/>
      <c r="H607" s="213"/>
      <c r="I607" s="213"/>
      <c r="J607" s="213"/>
    </row>
    <row r="608" spans="1:10" s="214" customFormat="1" ht="19.5" customHeight="1" hidden="1" thickBot="1">
      <c r="A608" s="42" t="s">
        <v>471</v>
      </c>
      <c r="B608" s="93"/>
      <c r="C608" s="158"/>
      <c r="D608" s="158"/>
      <c r="E608" s="271">
        <v>0</v>
      </c>
      <c r="F608" s="270">
        <v>0</v>
      </c>
      <c r="G608" s="213"/>
      <c r="H608" s="213"/>
      <c r="I608" s="213"/>
      <c r="J608" s="213"/>
    </row>
    <row r="609" spans="1:10" s="214" customFormat="1" ht="10.5" customHeight="1" hidden="1">
      <c r="A609" s="41"/>
      <c r="B609" s="41"/>
      <c r="C609" s="175"/>
      <c r="D609" s="175"/>
      <c r="E609" s="272"/>
      <c r="F609" s="269"/>
      <c r="G609" s="213"/>
      <c r="H609" s="213"/>
      <c r="I609" s="213"/>
      <c r="J609" s="213"/>
    </row>
    <row r="610" spans="1:10" s="214" customFormat="1" ht="9" customHeight="1" hidden="1">
      <c r="A610" s="41">
        <v>0</v>
      </c>
      <c r="B610" s="41">
        <v>0</v>
      </c>
      <c r="C610" s="175"/>
      <c r="D610" s="175"/>
      <c r="E610" s="272">
        <v>0</v>
      </c>
      <c r="F610" s="269">
        <v>0</v>
      </c>
      <c r="G610" s="213"/>
      <c r="H610" s="213"/>
      <c r="I610" s="213"/>
      <c r="J610" s="213"/>
    </row>
    <row r="611" spans="1:10" s="214" customFormat="1" ht="5.25" customHeight="1" hidden="1">
      <c r="A611" s="41"/>
      <c r="B611" s="41"/>
      <c r="C611" s="175"/>
      <c r="D611" s="175"/>
      <c r="E611" s="272"/>
      <c r="F611" s="269"/>
      <c r="G611" s="213"/>
      <c r="H611" s="213"/>
      <c r="I611" s="213"/>
      <c r="J611" s="213"/>
    </row>
    <row r="612" spans="1:10" s="214" customFormat="1" ht="6.75" customHeight="1" hidden="1">
      <c r="A612" s="41"/>
      <c r="B612" s="41"/>
      <c r="C612" s="175"/>
      <c r="D612" s="175"/>
      <c r="E612" s="274"/>
      <c r="F612" s="269"/>
      <c r="G612" s="213"/>
      <c r="H612" s="213"/>
      <c r="I612" s="213"/>
      <c r="J612" s="213"/>
    </row>
    <row r="613" spans="1:10" s="214" customFormat="1" ht="13.5" customHeight="1" hidden="1">
      <c r="A613" s="33"/>
      <c r="B613" s="33"/>
      <c r="C613" s="156"/>
      <c r="D613" s="156"/>
      <c r="E613" s="273"/>
      <c r="F613" s="249"/>
      <c r="G613" s="213"/>
      <c r="H613" s="213"/>
      <c r="I613" s="213"/>
      <c r="J613" s="213"/>
    </row>
    <row r="614" spans="1:10" s="214" customFormat="1" ht="19.5" hidden="1" thickBot="1">
      <c r="A614" s="42" t="s">
        <v>490</v>
      </c>
      <c r="B614" s="93"/>
      <c r="C614" s="158"/>
      <c r="D614" s="158"/>
      <c r="E614" s="271" t="s">
        <v>104</v>
      </c>
      <c r="F614" s="270">
        <v>0</v>
      </c>
      <c r="G614" s="213"/>
      <c r="H614" s="213"/>
      <c r="I614" s="213"/>
      <c r="J614" s="213"/>
    </row>
    <row r="615" spans="1:10" s="214" customFormat="1" ht="6" customHeight="1" hidden="1">
      <c r="A615" s="41"/>
      <c r="B615" s="41"/>
      <c r="C615" s="175"/>
      <c r="D615" s="175"/>
      <c r="E615" s="272"/>
      <c r="F615" s="269"/>
      <c r="G615" s="213"/>
      <c r="H615" s="213"/>
      <c r="I615" s="213"/>
      <c r="J615" s="213"/>
    </row>
    <row r="616" spans="1:10" s="214" customFormat="1" ht="12.75" hidden="1">
      <c r="A616" s="41">
        <v>207</v>
      </c>
      <c r="B616" s="41" t="s">
        <v>401</v>
      </c>
      <c r="C616" s="175"/>
      <c r="D616" s="175"/>
      <c r="E616" s="272">
        <v>0</v>
      </c>
      <c r="F616" s="269">
        <v>0</v>
      </c>
      <c r="G616" s="213"/>
      <c r="H616" s="213"/>
      <c r="I616" s="213"/>
      <c r="J616" s="213"/>
    </row>
    <row r="617" spans="1:10" s="214" customFormat="1" ht="12.75" hidden="1">
      <c r="A617" s="41">
        <v>118</v>
      </c>
      <c r="B617" s="41" t="s">
        <v>335</v>
      </c>
      <c r="C617" s="175"/>
      <c r="D617" s="175"/>
      <c r="E617" s="272">
        <v>0</v>
      </c>
      <c r="F617" s="269">
        <v>0</v>
      </c>
      <c r="G617" s="213"/>
      <c r="H617" s="213"/>
      <c r="I617" s="213"/>
      <c r="J617" s="213"/>
    </row>
    <row r="618" spans="1:10" s="214" customFormat="1" ht="12.75" hidden="1">
      <c r="A618" s="41">
        <v>389</v>
      </c>
      <c r="B618" s="41" t="s">
        <v>69</v>
      </c>
      <c r="C618" s="175"/>
      <c r="D618" s="175"/>
      <c r="E618" s="272">
        <v>0</v>
      </c>
      <c r="F618" s="269">
        <v>0</v>
      </c>
      <c r="G618" s="213"/>
      <c r="H618" s="213"/>
      <c r="I618" s="213"/>
      <c r="J618" s="213"/>
    </row>
    <row r="619" spans="1:10" s="214" customFormat="1" ht="12.75" hidden="1">
      <c r="A619" s="41">
        <v>389</v>
      </c>
      <c r="B619" s="41" t="s">
        <v>70</v>
      </c>
      <c r="C619" s="175"/>
      <c r="D619" s="175"/>
      <c r="E619" s="272">
        <v>0</v>
      </c>
      <c r="F619" s="269">
        <v>0</v>
      </c>
      <c r="G619" s="213"/>
      <c r="H619" s="213"/>
      <c r="I619" s="213"/>
      <c r="J619" s="213"/>
    </row>
    <row r="620" spans="1:10" s="214" customFormat="1" ht="12.75" hidden="1">
      <c r="A620" s="200">
        <v>418</v>
      </c>
      <c r="B620" s="41" t="s">
        <v>408</v>
      </c>
      <c r="C620" s="175"/>
      <c r="D620" s="175"/>
      <c r="E620" s="272">
        <v>0</v>
      </c>
      <c r="F620" s="269">
        <v>0</v>
      </c>
      <c r="G620" s="213"/>
      <c r="H620" s="213"/>
      <c r="I620" s="213"/>
      <c r="J620" s="213"/>
    </row>
    <row r="621" spans="1:10" s="214" customFormat="1" ht="12.75" hidden="1">
      <c r="A621" s="200" t="s">
        <v>424</v>
      </c>
      <c r="B621" s="41" t="s">
        <v>409</v>
      </c>
      <c r="C621" s="175"/>
      <c r="D621" s="175"/>
      <c r="E621" s="272">
        <v>0</v>
      </c>
      <c r="F621" s="269">
        <v>0</v>
      </c>
      <c r="G621" s="213"/>
      <c r="H621" s="213"/>
      <c r="I621" s="213"/>
      <c r="J621" s="213"/>
    </row>
    <row r="622" spans="1:10" s="214" customFormat="1" ht="12.75" hidden="1">
      <c r="A622" s="41">
        <v>591</v>
      </c>
      <c r="B622" s="41" t="s">
        <v>143</v>
      </c>
      <c r="C622" s="175"/>
      <c r="D622" s="175"/>
      <c r="E622" s="272">
        <v>0</v>
      </c>
      <c r="F622" s="269">
        <v>0</v>
      </c>
      <c r="G622" s="213"/>
      <c r="H622" s="213"/>
      <c r="I622" s="213"/>
      <c r="J622" s="213"/>
    </row>
    <row r="623" spans="1:10" s="214" customFormat="1" ht="12.75" hidden="1">
      <c r="A623" s="41">
        <v>591</v>
      </c>
      <c r="B623" s="41" t="s">
        <v>340</v>
      </c>
      <c r="C623" s="175"/>
      <c r="D623" s="175"/>
      <c r="E623" s="272">
        <v>0</v>
      </c>
      <c r="F623" s="269">
        <v>0</v>
      </c>
      <c r="G623" s="213"/>
      <c r="H623" s="213"/>
      <c r="I623" s="213"/>
      <c r="J623" s="213"/>
    </row>
    <row r="624" spans="1:10" s="214" customFormat="1" ht="7.5" customHeight="1" hidden="1">
      <c r="A624" s="41">
        <v>0</v>
      </c>
      <c r="B624" s="41">
        <v>0</v>
      </c>
      <c r="C624" s="175"/>
      <c r="D624" s="175"/>
      <c r="E624" s="272">
        <v>0</v>
      </c>
      <c r="F624" s="269">
        <v>0</v>
      </c>
      <c r="G624" s="213"/>
      <c r="H624" s="213"/>
      <c r="I624" s="213"/>
      <c r="J624" s="213"/>
    </row>
    <row r="625" spans="1:10" s="214" customFormat="1" ht="13.5" customHeight="1" hidden="1">
      <c r="A625" s="33"/>
      <c r="B625" s="33"/>
      <c r="C625" s="156"/>
      <c r="D625" s="156"/>
      <c r="E625" s="273"/>
      <c r="F625" s="249"/>
      <c r="G625" s="213"/>
      <c r="H625" s="213"/>
      <c r="I625" s="213"/>
      <c r="J625" s="213"/>
    </row>
    <row r="626" spans="1:10" s="214" customFormat="1" ht="19.5" customHeight="1" hidden="1" thickBot="1">
      <c r="A626" s="42" t="s">
        <v>9</v>
      </c>
      <c r="B626" s="93"/>
      <c r="C626" s="158"/>
      <c r="D626" s="158"/>
      <c r="E626" s="271" t="s">
        <v>104</v>
      </c>
      <c r="F626" s="270">
        <v>0</v>
      </c>
      <c r="G626" s="213"/>
      <c r="H626" s="213"/>
      <c r="I626" s="213"/>
      <c r="J626" s="213"/>
    </row>
    <row r="627" spans="1:10" s="214" customFormat="1" ht="8.25" customHeight="1" hidden="1">
      <c r="A627" s="41"/>
      <c r="B627" s="41"/>
      <c r="C627" s="175"/>
      <c r="D627" s="175"/>
      <c r="E627" s="272"/>
      <c r="F627" s="269"/>
      <c r="G627" s="213"/>
      <c r="H627" s="213"/>
      <c r="I627" s="213"/>
      <c r="J627" s="213"/>
    </row>
    <row r="628" spans="1:10" s="214" customFormat="1" ht="10.5" customHeight="1" hidden="1">
      <c r="A628" s="41">
        <v>0</v>
      </c>
      <c r="B628" s="41">
        <v>0</v>
      </c>
      <c r="C628" s="175"/>
      <c r="D628" s="175"/>
      <c r="E628" s="272">
        <v>0</v>
      </c>
      <c r="F628" s="269">
        <v>0</v>
      </c>
      <c r="G628" s="213"/>
      <c r="H628" s="213"/>
      <c r="I628" s="213"/>
      <c r="J628" s="213"/>
    </row>
    <row r="629" spans="1:10" s="214" customFormat="1" ht="6" customHeight="1" hidden="1">
      <c r="A629" s="33"/>
      <c r="B629" s="33"/>
      <c r="C629" s="156"/>
      <c r="D629" s="156"/>
      <c r="E629" s="273"/>
      <c r="F629" s="249"/>
      <c r="G629" s="213"/>
      <c r="H629" s="213"/>
      <c r="I629" s="213"/>
      <c r="J629" s="213"/>
    </row>
    <row r="630" spans="1:10" s="214" customFormat="1" ht="19.5" customHeight="1" hidden="1" thickBot="1">
      <c r="A630" s="42" t="s">
        <v>526</v>
      </c>
      <c r="B630" s="93"/>
      <c r="C630" s="158"/>
      <c r="D630" s="158"/>
      <c r="E630" s="271" t="s">
        <v>104</v>
      </c>
      <c r="F630" s="270">
        <v>0</v>
      </c>
      <c r="G630" s="213"/>
      <c r="H630" s="213"/>
      <c r="I630" s="213"/>
      <c r="J630" s="213"/>
    </row>
    <row r="631" spans="1:10" s="214" customFormat="1" ht="13.5" customHeight="1" hidden="1">
      <c r="A631" s="41">
        <v>0</v>
      </c>
      <c r="B631" s="41">
        <v>0</v>
      </c>
      <c r="C631" s="175"/>
      <c r="D631" s="175"/>
      <c r="E631" s="272">
        <v>0</v>
      </c>
      <c r="F631" s="269">
        <v>0</v>
      </c>
      <c r="G631" s="213"/>
      <c r="H631" s="213"/>
      <c r="I631" s="213"/>
      <c r="J631" s="213"/>
    </row>
    <row r="632" spans="1:10" s="214" customFormat="1" ht="15.75" customHeight="1" hidden="1">
      <c r="A632" s="41">
        <v>0</v>
      </c>
      <c r="B632" s="41">
        <v>0</v>
      </c>
      <c r="C632" s="175"/>
      <c r="D632" s="175"/>
      <c r="E632" s="272">
        <v>0</v>
      </c>
      <c r="F632" s="269">
        <v>0</v>
      </c>
      <c r="G632" s="213"/>
      <c r="H632" s="213"/>
      <c r="I632" s="213"/>
      <c r="J632" s="213"/>
    </row>
    <row r="633" spans="1:10" s="214" customFormat="1" ht="6" customHeight="1" hidden="1">
      <c r="A633" s="33"/>
      <c r="B633" s="33"/>
      <c r="C633" s="156"/>
      <c r="D633" s="156"/>
      <c r="E633" s="273"/>
      <c r="F633" s="249"/>
      <c r="G633" s="213"/>
      <c r="H633" s="213"/>
      <c r="I633" s="213"/>
      <c r="J633" s="213"/>
    </row>
    <row r="634" spans="1:10" s="214" customFormat="1" ht="19.5" hidden="1" thickBot="1">
      <c r="A634" s="42" t="s">
        <v>311</v>
      </c>
      <c r="B634" s="93"/>
      <c r="C634" s="158"/>
      <c r="D634" s="158"/>
      <c r="E634" s="271" t="s">
        <v>104</v>
      </c>
      <c r="F634" s="270">
        <v>0</v>
      </c>
      <c r="G634" s="213"/>
      <c r="H634" s="213"/>
      <c r="I634" s="213"/>
      <c r="J634" s="213"/>
    </row>
    <row r="635" spans="1:10" s="214" customFormat="1" ht="12.75" hidden="1">
      <c r="A635" s="41">
        <v>0</v>
      </c>
      <c r="B635" s="41">
        <v>0</v>
      </c>
      <c r="C635" s="175"/>
      <c r="D635" s="175"/>
      <c r="E635" s="272">
        <v>0</v>
      </c>
      <c r="F635" s="269">
        <v>0</v>
      </c>
      <c r="G635" s="213"/>
      <c r="H635" s="213"/>
      <c r="I635" s="213"/>
      <c r="J635" s="213"/>
    </row>
    <row r="636" spans="1:10" s="214" customFormat="1" ht="12.75" customHeight="1" hidden="1">
      <c r="A636" s="41">
        <v>529</v>
      </c>
      <c r="B636" s="41" t="s">
        <v>4</v>
      </c>
      <c r="C636" s="175"/>
      <c r="D636" s="175"/>
      <c r="E636" s="272">
        <v>0</v>
      </c>
      <c r="F636" s="269">
        <v>0</v>
      </c>
      <c r="G636" s="213"/>
      <c r="H636" s="213"/>
      <c r="I636" s="213"/>
      <c r="J636" s="213"/>
    </row>
    <row r="637" spans="1:10" s="214" customFormat="1" ht="12.75" customHeight="1" hidden="1">
      <c r="A637" s="41">
        <v>5291</v>
      </c>
      <c r="B637" s="41" t="s">
        <v>336</v>
      </c>
      <c r="C637" s="175"/>
      <c r="D637" s="175"/>
      <c r="E637" s="272">
        <v>0</v>
      </c>
      <c r="F637" s="269">
        <v>0</v>
      </c>
      <c r="G637" s="213"/>
      <c r="H637" s="213"/>
      <c r="I637" s="213"/>
      <c r="J637" s="213"/>
    </row>
    <row r="638" spans="1:10" s="214" customFormat="1" ht="8.25" customHeight="1" hidden="1">
      <c r="A638" s="41"/>
      <c r="B638" s="41"/>
      <c r="C638" s="175"/>
      <c r="D638" s="175"/>
      <c r="E638" s="274"/>
      <c r="F638" s="269"/>
      <c r="G638" s="213"/>
      <c r="H638" s="213"/>
      <c r="I638" s="213"/>
      <c r="J638" s="213"/>
    </row>
    <row r="639" spans="1:10" s="214" customFormat="1" ht="6.75" customHeight="1" hidden="1">
      <c r="A639" s="41"/>
      <c r="B639" s="41"/>
      <c r="C639" s="175"/>
      <c r="D639" s="175"/>
      <c r="E639" s="274"/>
      <c r="F639" s="269"/>
      <c r="G639" s="213"/>
      <c r="H639" s="213"/>
      <c r="I639" s="213"/>
      <c r="J639" s="213"/>
    </row>
    <row r="640" spans="1:10" s="214" customFormat="1" ht="19.5" customHeight="1" hidden="1" thickBot="1">
      <c r="A640" s="42" t="s">
        <v>520</v>
      </c>
      <c r="B640" s="93"/>
      <c r="C640" s="158"/>
      <c r="D640" s="158"/>
      <c r="E640" s="271" t="s">
        <v>104</v>
      </c>
      <c r="F640" s="270">
        <v>0</v>
      </c>
      <c r="G640" s="213"/>
      <c r="H640" s="213"/>
      <c r="I640" s="213"/>
      <c r="J640" s="213"/>
    </row>
    <row r="641" spans="1:10" s="214" customFormat="1" ht="3" customHeight="1" hidden="1">
      <c r="A641" s="33"/>
      <c r="B641" s="33"/>
      <c r="C641" s="156"/>
      <c r="D641" s="156"/>
      <c r="E641" s="273"/>
      <c r="F641" s="249"/>
      <c r="G641" s="213"/>
      <c r="H641" s="213"/>
      <c r="I641" s="213"/>
      <c r="J641" s="213"/>
    </row>
    <row r="642" spans="1:10" s="214" customFormat="1" ht="12.75" customHeight="1" hidden="1">
      <c r="A642" s="230">
        <v>0</v>
      </c>
      <c r="B642" s="229">
        <v>0</v>
      </c>
      <c r="C642" s="156"/>
      <c r="D642" s="156"/>
      <c r="E642" s="273"/>
      <c r="F642" s="249">
        <v>0</v>
      </c>
      <c r="G642" s="213"/>
      <c r="H642" s="213"/>
      <c r="I642" s="213"/>
      <c r="J642" s="213"/>
    </row>
    <row r="643" spans="1:10" s="214" customFormat="1" ht="7.5" customHeight="1">
      <c r="A643" s="178"/>
      <c r="B643" s="33"/>
      <c r="C643" s="156"/>
      <c r="D643" s="156"/>
      <c r="E643" s="275"/>
      <c r="F643" s="249"/>
      <c r="G643" s="213"/>
      <c r="H643" s="213"/>
      <c r="I643" s="213"/>
      <c r="J643" s="213"/>
    </row>
    <row r="644" spans="1:10" s="214" customFormat="1" ht="4.5" customHeight="1">
      <c r="A644" s="33"/>
      <c r="B644" s="33"/>
      <c r="C644" s="156"/>
      <c r="D644" s="156"/>
      <c r="E644" s="273"/>
      <c r="F644" s="249"/>
      <c r="G644" s="213"/>
      <c r="H644" s="213"/>
      <c r="I644" s="213"/>
      <c r="J644" s="213"/>
    </row>
    <row r="645" spans="1:10" s="214" customFormat="1" ht="19.5" thickBot="1">
      <c r="A645" s="42" t="s">
        <v>120</v>
      </c>
      <c r="B645" s="93"/>
      <c r="C645" s="158"/>
      <c r="D645" s="158"/>
      <c r="E645" s="271" t="s">
        <v>104</v>
      </c>
      <c r="F645" s="270">
        <v>0</v>
      </c>
      <c r="G645" s="213"/>
      <c r="H645" s="213"/>
      <c r="I645" s="213"/>
      <c r="J645" s="213"/>
    </row>
    <row r="646" spans="1:6" s="220" customFormat="1" ht="6.75" customHeight="1" hidden="1">
      <c r="A646" s="41"/>
      <c r="B646" s="41"/>
      <c r="C646" s="34"/>
      <c r="D646" s="34"/>
      <c r="E646" s="34"/>
      <c r="F646" s="269"/>
    </row>
    <row r="647" spans="1:6" s="220" customFormat="1" ht="12.75">
      <c r="A647" s="34">
        <v>597</v>
      </c>
      <c r="B647" s="41" t="s">
        <v>99</v>
      </c>
      <c r="C647" s="34"/>
      <c r="D647" s="34"/>
      <c r="E647" s="34"/>
      <c r="F647" s="268"/>
    </row>
    <row r="648" spans="1:6" s="220" customFormat="1" ht="11.25" customHeight="1" hidden="1">
      <c r="A648" s="41"/>
      <c r="B648" s="41"/>
      <c r="C648" s="34"/>
      <c r="D648" s="34"/>
      <c r="E648" s="34"/>
      <c r="F648" s="269"/>
    </row>
    <row r="649" spans="1:6" s="220" customFormat="1" ht="11.25" customHeight="1" hidden="1">
      <c r="A649" s="41"/>
      <c r="B649" s="41"/>
      <c r="C649" s="34"/>
      <c r="D649" s="34"/>
      <c r="E649" s="34"/>
      <c r="F649" s="269"/>
    </row>
    <row r="650" spans="1:10" s="214" customFormat="1" ht="7.5" customHeight="1">
      <c r="A650" s="33"/>
      <c r="B650" s="33"/>
      <c r="C650" s="156"/>
      <c r="D650" s="156"/>
      <c r="E650" s="156"/>
      <c r="F650" s="249"/>
      <c r="G650" s="213"/>
      <c r="H650" s="213"/>
      <c r="I650" s="213"/>
      <c r="J650" s="213"/>
    </row>
    <row r="651" spans="1:10" s="214" customFormat="1" ht="8.25" customHeight="1">
      <c r="A651" s="33"/>
      <c r="B651" s="33"/>
      <c r="C651" s="156"/>
      <c r="D651" s="156"/>
      <c r="E651" s="156"/>
      <c r="F651" s="249"/>
      <c r="G651" s="213"/>
      <c r="H651" s="213"/>
      <c r="I651" s="213"/>
      <c r="J651" s="213"/>
    </row>
    <row r="652" spans="1:10" s="214" customFormat="1" ht="12.75">
      <c r="A652" s="33" t="s">
        <v>124</v>
      </c>
      <c r="B652" s="33"/>
      <c r="C652" s="156"/>
      <c r="D652" s="156"/>
      <c r="E652" s="156"/>
      <c r="F652" s="249"/>
      <c r="G652" s="213"/>
      <c r="H652" s="213"/>
      <c r="I652" s="213"/>
      <c r="J652" s="213"/>
    </row>
    <row r="653" spans="1:10" s="214" customFormat="1" ht="12.75">
      <c r="A653" s="33" t="s">
        <v>285</v>
      </c>
      <c r="B653" s="33"/>
      <c r="C653" s="156"/>
      <c r="D653" s="156"/>
      <c r="E653" s="156"/>
      <c r="F653" s="249">
        <v>100</v>
      </c>
      <c r="G653" s="213"/>
      <c r="H653" s="213"/>
      <c r="I653" s="213"/>
      <c r="J653" s="213"/>
    </row>
    <row r="654" spans="1:10" s="214" customFormat="1" ht="12.75">
      <c r="A654" s="33" t="s">
        <v>108</v>
      </c>
      <c r="B654" s="33"/>
      <c r="C654" s="156"/>
      <c r="D654" s="156"/>
      <c r="E654" s="156"/>
      <c r="F654" s="194">
        <v>100</v>
      </c>
      <c r="G654" s="221"/>
      <c r="H654" s="213"/>
      <c r="I654" s="213"/>
      <c r="J654" s="213"/>
    </row>
    <row r="655" spans="1:10" s="214" customFormat="1" ht="12.75">
      <c r="A655" s="33" t="s">
        <v>139</v>
      </c>
      <c r="B655" s="33"/>
      <c r="C655" s="156"/>
      <c r="D655" s="156"/>
      <c r="E655" s="156"/>
      <c r="F655" s="276">
        <v>100</v>
      </c>
      <c r="G655" s="221"/>
      <c r="H655" s="213"/>
      <c r="I655" s="213"/>
      <c r="J655" s="213"/>
    </row>
    <row r="656" spans="1:10" s="214" customFormat="1" ht="12.75">
      <c r="A656" s="33" t="s">
        <v>100</v>
      </c>
      <c r="B656" s="33"/>
      <c r="C656" s="156"/>
      <c r="D656" s="156"/>
      <c r="E656" s="156"/>
      <c r="F656" s="194">
        <v>35</v>
      </c>
      <c r="G656" s="221"/>
      <c r="H656" s="213"/>
      <c r="I656" s="213"/>
      <c r="J656" s="213"/>
    </row>
    <row r="657" spans="1:10" s="214" customFormat="1" ht="12.75" hidden="1">
      <c r="A657" s="33" t="s">
        <v>169</v>
      </c>
      <c r="B657" s="33"/>
      <c r="C657" s="156"/>
      <c r="D657" s="156"/>
      <c r="E657" s="156"/>
      <c r="F657" s="194">
        <v>0</v>
      </c>
      <c r="G657" s="221"/>
      <c r="H657" s="213"/>
      <c r="I657" s="213"/>
      <c r="J657" s="213"/>
    </row>
    <row r="658" spans="6:7" ht="3.75" customHeight="1" thickBot="1">
      <c r="F658" s="195"/>
      <c r="G658" s="221"/>
    </row>
    <row r="659" spans="1:10" s="214" customFormat="1" ht="21.75" thickBot="1" thickTop="1">
      <c r="A659" s="77" t="s">
        <v>110</v>
      </c>
      <c r="B659" s="95"/>
      <c r="C659" s="169"/>
      <c r="D659" s="169"/>
      <c r="E659" s="169"/>
      <c r="F659" s="108">
        <v>335</v>
      </c>
      <c r="G659" s="213"/>
      <c r="H659" s="213"/>
      <c r="I659" s="213" t="e">
        <f>#REF!</f>
        <v>#REF!</v>
      </c>
      <c r="J659" s="213"/>
    </row>
    <row r="660" spans="1:10" s="214" customFormat="1" ht="5.25" customHeight="1" thickTop="1">
      <c r="A660" s="33"/>
      <c r="B660" s="33"/>
      <c r="C660" s="156"/>
      <c r="D660" s="156"/>
      <c r="E660" s="156"/>
      <c r="F660" s="107"/>
      <c r="G660" s="213"/>
      <c r="H660" s="267"/>
      <c r="I660" s="267"/>
      <c r="J660" s="213"/>
    </row>
    <row r="661" spans="1:10" s="214" customFormat="1" ht="6" customHeight="1" thickBot="1">
      <c r="A661" s="33"/>
      <c r="B661" s="33"/>
      <c r="C661" s="156"/>
      <c r="D661" s="156"/>
      <c r="E661" s="156"/>
      <c r="F661" s="107"/>
      <c r="G661" s="213"/>
      <c r="H661" s="213"/>
      <c r="I661" s="213"/>
      <c r="J661" s="213"/>
    </row>
    <row r="662" spans="1:10" s="214" customFormat="1" ht="25.5" customHeight="1" thickBot="1">
      <c r="A662" s="78" t="s">
        <v>71</v>
      </c>
      <c r="B662" s="103"/>
      <c r="C662" s="170"/>
      <c r="D662" s="170"/>
      <c r="E662" s="170"/>
      <c r="F662" s="126">
        <v>117623.13</v>
      </c>
      <c r="G662" s="213"/>
      <c r="H662" s="213"/>
      <c r="I662" s="213"/>
      <c r="J662" s="213"/>
    </row>
    <row r="663" spans="1:10" s="214" customFormat="1" ht="4.5" customHeight="1" thickBot="1">
      <c r="A663" s="123"/>
      <c r="B663" s="123"/>
      <c r="C663" s="171"/>
      <c r="D663" s="171"/>
      <c r="E663" s="171"/>
      <c r="F663" s="124"/>
      <c r="G663" s="213"/>
      <c r="H663" s="213"/>
      <c r="I663" s="213"/>
      <c r="J663" s="213"/>
    </row>
    <row r="664" spans="1:10" s="214" customFormat="1" ht="3" customHeight="1" thickBot="1">
      <c r="A664" s="93"/>
      <c r="B664" s="93"/>
      <c r="C664" s="158"/>
      <c r="D664" s="158"/>
      <c r="E664" s="158"/>
      <c r="F664" s="109"/>
      <c r="G664" s="213"/>
      <c r="H664" s="213"/>
      <c r="I664" s="213"/>
      <c r="J664" s="213"/>
    </row>
    <row r="665" spans="1:10" s="214" customFormat="1" ht="17.25" customHeight="1">
      <c r="A665" s="33"/>
      <c r="B665" s="33"/>
      <c r="C665" s="156"/>
      <c r="D665" s="156"/>
      <c r="E665" s="156"/>
      <c r="F665" s="107"/>
      <c r="G665" s="213"/>
      <c r="H665" s="213"/>
      <c r="I665" s="213"/>
      <c r="J665" s="213"/>
    </row>
    <row r="666" spans="1:10" s="214" customFormat="1" ht="18" customHeight="1">
      <c r="A666" s="33"/>
      <c r="B666" s="33"/>
      <c r="C666" s="156"/>
      <c r="D666" s="156"/>
      <c r="E666" s="156"/>
      <c r="F666" s="107"/>
      <c r="G666" s="213"/>
      <c r="H666" s="213"/>
      <c r="I666" s="213"/>
      <c r="J666" s="213"/>
    </row>
    <row r="667" spans="1:10" s="245" customFormat="1" ht="25.5">
      <c r="A667" s="246" t="s">
        <v>223</v>
      </c>
      <c r="B667" s="180"/>
      <c r="C667" s="247"/>
      <c r="D667" s="247"/>
      <c r="E667" s="247"/>
      <c r="F667" s="249"/>
      <c r="G667" s="244"/>
      <c r="H667" s="244"/>
      <c r="I667" s="244"/>
      <c r="J667" s="244"/>
    </row>
    <row r="668" spans="1:10" s="214" customFormat="1" ht="4.5" customHeight="1">
      <c r="A668" s="33"/>
      <c r="B668" s="33"/>
      <c r="C668" s="156"/>
      <c r="D668" s="156"/>
      <c r="E668" s="156"/>
      <c r="F668" s="107"/>
      <c r="G668" s="213"/>
      <c r="H668" s="213"/>
      <c r="I668" s="213"/>
      <c r="J668" s="213"/>
    </row>
    <row r="669" spans="1:10" s="214" customFormat="1" ht="18.75">
      <c r="A669" s="80" t="s">
        <v>541</v>
      </c>
      <c r="B669" s="33"/>
      <c r="C669" s="156"/>
      <c r="D669" s="156"/>
      <c r="E669" s="193"/>
      <c r="F669" s="194"/>
      <c r="G669" s="221"/>
      <c r="H669" s="213"/>
      <c r="I669" s="213"/>
      <c r="J669" s="213"/>
    </row>
    <row r="670" spans="1:10" s="214" customFormat="1" ht="12.75">
      <c r="A670" s="33"/>
      <c r="B670" s="33"/>
      <c r="C670" s="156"/>
      <c r="D670" s="156"/>
      <c r="E670" s="193"/>
      <c r="F670" s="194"/>
      <c r="G670" s="221"/>
      <c r="H670" s="213"/>
      <c r="I670" s="213"/>
      <c r="J670" s="213"/>
    </row>
    <row r="671" spans="1:6" s="213" customFormat="1" ht="7.5" customHeight="1">
      <c r="A671" s="36"/>
      <c r="B671" s="36"/>
      <c r="C671" s="35"/>
      <c r="D671" s="35"/>
      <c r="E671" s="127"/>
      <c r="F671" s="233"/>
    </row>
    <row r="672" spans="1:10" s="214" customFormat="1" ht="12.75">
      <c r="A672" s="259" t="s">
        <v>320</v>
      </c>
      <c r="B672" s="259"/>
      <c r="C672" s="260"/>
      <c r="D672" s="260"/>
      <c r="E672" s="261"/>
      <c r="F672" s="262">
        <v>1196.83</v>
      </c>
      <c r="G672" s="213"/>
      <c r="H672" s="213"/>
      <c r="I672" s="213"/>
      <c r="J672" s="213"/>
    </row>
    <row r="673" spans="1:10" s="214" customFormat="1" ht="15.75">
      <c r="A673" s="39" t="s">
        <v>546</v>
      </c>
      <c r="B673" s="33"/>
      <c r="C673" s="156"/>
      <c r="D673" s="156"/>
      <c r="E673" s="156"/>
      <c r="F673" s="111">
        <v>1196.83</v>
      </c>
      <c r="G673" s="213"/>
      <c r="H673" s="213"/>
      <c r="I673" s="213"/>
      <c r="J673" s="213"/>
    </row>
    <row r="674" spans="1:10" s="214" customFormat="1" ht="7.5" customHeight="1">
      <c r="A674" s="33"/>
      <c r="B674" s="33"/>
      <c r="C674" s="156"/>
      <c r="D674" s="156"/>
      <c r="E674" s="156"/>
      <c r="F674" s="107"/>
      <c r="G674" s="213"/>
      <c r="H674" s="213"/>
      <c r="I674" s="213"/>
      <c r="J674" s="213"/>
    </row>
    <row r="675" spans="1:10" s="214" customFormat="1" ht="6.75" customHeight="1">
      <c r="A675" s="33"/>
      <c r="B675" s="33"/>
      <c r="C675" s="250"/>
      <c r="D675" s="156"/>
      <c r="E675" s="193"/>
      <c r="F675" s="107"/>
      <c r="G675" s="213"/>
      <c r="H675" s="213"/>
      <c r="I675" s="213"/>
      <c r="J675" s="213"/>
    </row>
    <row r="676" spans="1:10" s="214" customFormat="1" ht="18.75">
      <c r="A676" s="80" t="s">
        <v>543</v>
      </c>
      <c r="B676" s="33"/>
      <c r="C676" s="250"/>
      <c r="D676" s="156"/>
      <c r="E676" s="193"/>
      <c r="F676" s="107"/>
      <c r="G676" s="213"/>
      <c r="H676" s="213"/>
      <c r="I676" s="213"/>
      <c r="J676" s="213"/>
    </row>
    <row r="677" spans="1:10" s="214" customFormat="1" ht="12.75">
      <c r="A677" s="33"/>
      <c r="B677" s="33"/>
      <c r="C677" s="250"/>
      <c r="D677" s="156"/>
      <c r="E677" s="193"/>
      <c r="F677" s="107"/>
      <c r="G677" s="213"/>
      <c r="H677" s="213"/>
      <c r="I677" s="213"/>
      <c r="J677" s="213"/>
    </row>
    <row r="678" spans="1:10" s="214" customFormat="1" ht="9.75" customHeight="1">
      <c r="A678" s="98"/>
      <c r="B678" s="33"/>
      <c r="C678" s="156"/>
      <c r="D678" s="156"/>
      <c r="E678" s="156"/>
      <c r="F678" s="111"/>
      <c r="G678" s="213"/>
      <c r="H678" s="213"/>
      <c r="I678" s="213"/>
      <c r="J678" s="213"/>
    </row>
    <row r="679" spans="1:10" s="214" customFormat="1" ht="12.75" hidden="1">
      <c r="A679" s="41" t="s">
        <v>440</v>
      </c>
      <c r="B679" s="41"/>
      <c r="C679" s="264">
        <v>0</v>
      </c>
      <c r="D679" s="175" t="s">
        <v>235</v>
      </c>
      <c r="E679" s="190">
        <v>0</v>
      </c>
      <c r="F679" s="269">
        <v>0</v>
      </c>
      <c r="G679" s="213"/>
      <c r="H679" s="213"/>
      <c r="I679" s="213"/>
      <c r="J679" s="213"/>
    </row>
    <row r="680" spans="1:10" s="214" customFormat="1" ht="12.75">
      <c r="A680" s="259" t="s">
        <v>241</v>
      </c>
      <c r="B680" s="259" t="s">
        <v>242</v>
      </c>
      <c r="C680" s="265"/>
      <c r="D680" s="260"/>
      <c r="E680" s="261"/>
      <c r="F680" s="280">
        <v>1546.83</v>
      </c>
      <c r="G680" s="213"/>
      <c r="H680" s="213"/>
      <c r="I680" s="213"/>
      <c r="J680" s="213"/>
    </row>
    <row r="681" spans="1:10" s="214" customFormat="1" ht="15.75">
      <c r="A681" s="39" t="s">
        <v>545</v>
      </c>
      <c r="B681" s="33"/>
      <c r="C681" s="156"/>
      <c r="D681" s="156"/>
      <c r="E681" s="156"/>
      <c r="F681" s="111">
        <v>1546.83</v>
      </c>
      <c r="G681" s="213"/>
      <c r="H681" s="213"/>
      <c r="I681" s="213"/>
      <c r="J681" s="213"/>
    </row>
    <row r="682" spans="1:10" s="214" customFormat="1" ht="7.5" customHeight="1">
      <c r="A682" s="39"/>
      <c r="B682" s="33"/>
      <c r="C682" s="156"/>
      <c r="D682" s="156"/>
      <c r="E682" s="156"/>
      <c r="F682" s="111"/>
      <c r="G682" s="213"/>
      <c r="H682" s="213"/>
      <c r="I682" s="213"/>
      <c r="J682" s="213"/>
    </row>
    <row r="683" spans="1:6" s="217" customFormat="1" ht="18.75">
      <c r="A683" s="80" t="s">
        <v>548</v>
      </c>
      <c r="B683" s="49"/>
      <c r="C683" s="256"/>
      <c r="D683" s="256"/>
      <c r="E683" s="256"/>
      <c r="F683" s="258">
        <v>-350</v>
      </c>
    </row>
    <row r="684" spans="1:10" s="214" customFormat="1" ht="16.5" thickBot="1">
      <c r="A684" s="39"/>
      <c r="B684" s="33"/>
      <c r="C684" s="156"/>
      <c r="D684" s="156"/>
      <c r="E684" s="156"/>
      <c r="F684" s="111"/>
      <c r="G684" s="213"/>
      <c r="H684" s="213"/>
      <c r="I684" s="213"/>
      <c r="J684" s="213"/>
    </row>
    <row r="685" spans="1:10" s="214" customFormat="1" ht="4.5" customHeight="1" thickBot="1" thickTop="1">
      <c r="A685" s="99"/>
      <c r="B685" s="100"/>
      <c r="C685" s="172"/>
      <c r="D685" s="172"/>
      <c r="E685" s="172"/>
      <c r="F685" s="112"/>
      <c r="G685" s="213"/>
      <c r="H685" s="213"/>
      <c r="I685" s="213"/>
      <c r="J685" s="213"/>
    </row>
    <row r="686" spans="1:10" s="214" customFormat="1" ht="3.75" customHeight="1">
      <c r="A686" s="39"/>
      <c r="B686" s="33"/>
      <c r="C686" s="156"/>
      <c r="D686" s="156"/>
      <c r="E686" s="156"/>
      <c r="F686" s="111"/>
      <c r="G686" s="213"/>
      <c r="H686" s="213"/>
      <c r="I686" s="213"/>
      <c r="J686" s="213"/>
    </row>
    <row r="687" spans="1:10" s="245" customFormat="1" ht="25.5">
      <c r="A687" s="246" t="s">
        <v>463</v>
      </c>
      <c r="B687" s="180"/>
      <c r="C687" s="247"/>
      <c r="D687" s="247"/>
      <c r="E687" s="247"/>
      <c r="F687" s="248"/>
      <c r="G687" s="244"/>
      <c r="H687" s="244"/>
      <c r="I687" s="244"/>
      <c r="J687" s="244"/>
    </row>
    <row r="688" spans="1:10" s="214" customFormat="1" ht="4.5" customHeight="1">
      <c r="A688" s="39"/>
      <c r="B688" s="33"/>
      <c r="C688" s="156"/>
      <c r="D688" s="156"/>
      <c r="E688" s="156"/>
      <c r="F688" s="111"/>
      <c r="G688" s="213"/>
      <c r="H688" s="213"/>
      <c r="I688" s="213"/>
      <c r="J688" s="213"/>
    </row>
    <row r="689" spans="1:10" s="214" customFormat="1" ht="4.5" customHeight="1">
      <c r="A689" s="80"/>
      <c r="B689" s="33"/>
      <c r="C689" s="156"/>
      <c r="D689" s="156"/>
      <c r="E689" s="156"/>
      <c r="F689" s="111"/>
      <c r="G689" s="213"/>
      <c r="H689" s="213"/>
      <c r="I689" s="213"/>
      <c r="J689" s="213"/>
    </row>
    <row r="690" spans="1:10" s="214" customFormat="1" ht="18.75">
      <c r="A690" s="80" t="s">
        <v>542</v>
      </c>
      <c r="B690" s="33"/>
      <c r="C690" s="156"/>
      <c r="D690" s="156"/>
      <c r="E690" s="193"/>
      <c r="F690" s="107"/>
      <c r="G690" s="213"/>
      <c r="H690" s="213"/>
      <c r="I690" s="213"/>
      <c r="J690" s="213"/>
    </row>
    <row r="691" spans="1:10" s="214" customFormat="1" ht="12" customHeight="1">
      <c r="A691" s="33"/>
      <c r="B691" s="33"/>
      <c r="C691" s="156"/>
      <c r="D691" s="156"/>
      <c r="E691" s="193"/>
      <c r="F691" s="107"/>
      <c r="G691" s="213"/>
      <c r="H691" s="213"/>
      <c r="I691" s="213"/>
      <c r="J691" s="213"/>
    </row>
    <row r="692" spans="1:10" s="214" customFormat="1" ht="12.75">
      <c r="A692" s="41" t="s">
        <v>411</v>
      </c>
      <c r="B692" s="41"/>
      <c r="C692" s="175">
        <v>3619</v>
      </c>
      <c r="D692" s="175">
        <v>2111</v>
      </c>
      <c r="E692" s="190" t="s">
        <v>236</v>
      </c>
      <c r="F692" s="176">
        <v>160</v>
      </c>
      <c r="G692" s="213"/>
      <c r="H692" s="213"/>
      <c r="I692" s="213"/>
      <c r="J692" s="213"/>
    </row>
    <row r="693" spans="1:10" s="214" customFormat="1" ht="12.75">
      <c r="A693" s="41" t="s">
        <v>112</v>
      </c>
      <c r="B693" s="41"/>
      <c r="C693" s="175"/>
      <c r="D693" s="175">
        <v>2460</v>
      </c>
      <c r="E693" s="190" t="s">
        <v>236</v>
      </c>
      <c r="F693" s="176">
        <v>30</v>
      </c>
      <c r="G693" s="213"/>
      <c r="H693" s="213"/>
      <c r="I693" s="213"/>
      <c r="J693" s="213"/>
    </row>
    <row r="694" spans="1:6" s="220" customFormat="1" ht="12.75">
      <c r="A694" s="259" t="s">
        <v>299</v>
      </c>
      <c r="B694" s="259"/>
      <c r="C694" s="252"/>
      <c r="D694" s="252"/>
      <c r="E694" s="253"/>
      <c r="F694" s="262">
        <v>1860</v>
      </c>
    </row>
    <row r="695" spans="1:10" s="214" customFormat="1" ht="15.75">
      <c r="A695" s="39" t="s">
        <v>540</v>
      </c>
      <c r="B695" s="33"/>
      <c r="C695" s="156"/>
      <c r="D695" s="156"/>
      <c r="E695" s="193"/>
      <c r="F695" s="111">
        <v>2050</v>
      </c>
      <c r="G695" s="213"/>
      <c r="H695" s="213"/>
      <c r="I695" s="213"/>
      <c r="J695" s="213"/>
    </row>
    <row r="696" spans="1:10" s="214" customFormat="1" ht="4.5" customHeight="1">
      <c r="A696" s="39"/>
      <c r="B696" s="33"/>
      <c r="C696" s="156"/>
      <c r="D696" s="156"/>
      <c r="E696" s="156"/>
      <c r="F696" s="107"/>
      <c r="G696" s="213"/>
      <c r="H696" s="213"/>
      <c r="I696" s="213"/>
      <c r="J696" s="213"/>
    </row>
    <row r="697" spans="1:10" s="214" customFormat="1" ht="8.25" customHeight="1">
      <c r="A697" s="80"/>
      <c r="B697" s="33"/>
      <c r="C697" s="156"/>
      <c r="D697" s="156"/>
      <c r="E697" s="156"/>
      <c r="F697" s="107"/>
      <c r="G697" s="213"/>
      <c r="H697" s="213"/>
      <c r="I697" s="213"/>
      <c r="J697" s="213"/>
    </row>
    <row r="698" spans="1:10" s="215" customFormat="1" ht="17.25" customHeight="1">
      <c r="A698" s="251" t="s">
        <v>544</v>
      </c>
      <c r="B698" s="41"/>
      <c r="C698" s="175"/>
      <c r="D698" s="175"/>
      <c r="E698" s="175"/>
      <c r="F698" s="176"/>
      <c r="G698" s="213"/>
      <c r="H698" s="213"/>
      <c r="I698" s="213"/>
      <c r="J698" s="213"/>
    </row>
    <row r="699" spans="1:10" s="215" customFormat="1" ht="12.75" customHeight="1">
      <c r="A699" s="41"/>
      <c r="B699" s="41"/>
      <c r="C699" s="175"/>
      <c r="D699" s="175"/>
      <c r="E699" s="175"/>
      <c r="F699" s="176"/>
      <c r="G699" s="213"/>
      <c r="H699" s="213"/>
      <c r="I699" s="213"/>
      <c r="J699" s="213"/>
    </row>
    <row r="700" spans="1:10" s="214" customFormat="1" ht="12.75" hidden="1">
      <c r="A700" s="41" t="s">
        <v>505</v>
      </c>
      <c r="B700" s="41"/>
      <c r="C700" s="175">
        <v>0</v>
      </c>
      <c r="D700" s="175">
        <v>5163</v>
      </c>
      <c r="E700" s="175" t="s">
        <v>235</v>
      </c>
      <c r="F700" s="176">
        <v>0</v>
      </c>
      <c r="G700" s="213"/>
      <c r="H700" s="213"/>
      <c r="I700" s="213"/>
      <c r="J700" s="213"/>
    </row>
    <row r="701" spans="1:10" s="214" customFormat="1" ht="12.75">
      <c r="A701" s="41" t="s">
        <v>3</v>
      </c>
      <c r="B701" s="41"/>
      <c r="C701" s="175"/>
      <c r="D701" s="175">
        <v>5345</v>
      </c>
      <c r="E701" s="175" t="s">
        <v>235</v>
      </c>
      <c r="F701" s="176">
        <v>50</v>
      </c>
      <c r="G701" s="213"/>
      <c r="H701" s="213"/>
      <c r="I701" s="213"/>
      <c r="J701" s="213"/>
    </row>
    <row r="702" spans="1:10" s="214" customFormat="1" ht="12.75" hidden="1">
      <c r="A702" s="41" t="s">
        <v>202</v>
      </c>
      <c r="B702" s="41"/>
      <c r="C702" s="175"/>
      <c r="D702" s="175">
        <v>5660</v>
      </c>
      <c r="E702" s="175" t="s">
        <v>333</v>
      </c>
      <c r="F702" s="281">
        <v>0</v>
      </c>
      <c r="G702" s="213"/>
      <c r="H702" s="213"/>
      <c r="I702" s="213"/>
      <c r="J702" s="213"/>
    </row>
    <row r="703" spans="1:10" s="214" customFormat="1" ht="12.75">
      <c r="A703" s="41" t="s">
        <v>346</v>
      </c>
      <c r="B703" s="41"/>
      <c r="C703" s="175"/>
      <c r="D703" s="175">
        <v>6460</v>
      </c>
      <c r="E703" s="175" t="s">
        <v>234</v>
      </c>
      <c r="F703" s="283">
        <v>1500</v>
      </c>
      <c r="G703" s="213"/>
      <c r="H703" s="213"/>
      <c r="I703" s="213"/>
      <c r="J703" s="213"/>
    </row>
    <row r="704" spans="1:6" s="214" customFormat="1" ht="12.75">
      <c r="A704" s="259" t="s">
        <v>439</v>
      </c>
      <c r="B704" s="259"/>
      <c r="C704" s="252"/>
      <c r="D704" s="252"/>
      <c r="E704" s="253"/>
      <c r="F704" s="282">
        <v>1000</v>
      </c>
    </row>
    <row r="705" spans="1:6" s="216" customFormat="1" ht="15.75">
      <c r="A705" s="39" t="s">
        <v>547</v>
      </c>
      <c r="B705" s="39"/>
      <c r="C705" s="254"/>
      <c r="D705" s="254"/>
      <c r="E705" s="255"/>
      <c r="F705" s="106">
        <v>2550</v>
      </c>
    </row>
    <row r="706" spans="1:6" s="214" customFormat="1" ht="6" customHeight="1">
      <c r="A706" s="33"/>
      <c r="B706" s="33"/>
      <c r="C706" s="34"/>
      <c r="D706" s="34"/>
      <c r="E706" s="44"/>
      <c r="F706" s="107"/>
    </row>
    <row r="707" spans="1:6" s="214" customFormat="1" ht="6" customHeight="1">
      <c r="A707" s="33"/>
      <c r="B707" s="33"/>
      <c r="C707" s="34"/>
      <c r="D707" s="34"/>
      <c r="E707" s="44"/>
      <c r="F707" s="107"/>
    </row>
    <row r="708" spans="1:6" s="217" customFormat="1" ht="16.5" customHeight="1">
      <c r="A708" s="80" t="s">
        <v>315</v>
      </c>
      <c r="B708" s="49"/>
      <c r="C708" s="256"/>
      <c r="D708" s="256"/>
      <c r="E708" s="257"/>
      <c r="F708" s="258">
        <v>-500</v>
      </c>
    </row>
    <row r="709" spans="1:10" s="245" customFormat="1" ht="2.25" customHeight="1" thickBot="1">
      <c r="A709" s="199"/>
      <c r="B709" s="199"/>
      <c r="C709" s="241"/>
      <c r="D709" s="241"/>
      <c r="E709" s="242"/>
      <c r="F709" s="243"/>
      <c r="G709" s="244"/>
      <c r="H709" s="244"/>
      <c r="I709" s="244"/>
      <c r="J709" s="244"/>
    </row>
    <row r="710" spans="1:6" ht="3" customHeight="1" thickBot="1" thickTop="1">
      <c r="A710" s="81"/>
      <c r="B710" s="101"/>
      <c r="C710" s="172"/>
      <c r="D710" s="172"/>
      <c r="E710" s="173"/>
      <c r="F710" s="102"/>
    </row>
  </sheetData>
  <sheetProtection/>
  <mergeCells count="16">
    <mergeCell ref="C43:E43"/>
    <mergeCell ref="A39:D39"/>
    <mergeCell ref="A38:D38"/>
    <mergeCell ref="A2:F2"/>
    <mergeCell ref="A4:E4"/>
    <mergeCell ref="A35:E35"/>
    <mergeCell ref="C387:E387"/>
    <mergeCell ref="A46:F46"/>
    <mergeCell ref="A47:E47"/>
    <mergeCell ref="A88:E88"/>
    <mergeCell ref="C90:E90"/>
    <mergeCell ref="B265:E265"/>
    <mergeCell ref="C386:E386"/>
    <mergeCell ref="B255:E255"/>
    <mergeCell ref="B260:E260"/>
    <mergeCell ref="A49:E49"/>
  </mergeCells>
  <printOptions/>
  <pageMargins left="0.31496062992125984" right="0.3937007874015748" top="0.31496062992125984" bottom="0.5118110236220472" header="0.31496062992125984" footer="0.31496062992125984"/>
  <pageSetup horizontalDpi="600" verticalDpi="600" orientation="portrait" paperSize="9" r:id="rId1"/>
  <headerFooter alignWithMargins="0">
    <oddFooter>&amp;L&amp;F</oddFooter>
  </headerFooter>
  <rowBreaks count="3" manualBreakCount="3">
    <brk id="45" max="6" man="1"/>
    <brk id="93" max="6" man="1"/>
    <brk id="6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Vodenková Ladislava</dc:creator>
  <cp:keywords/>
  <dc:description/>
  <cp:lastModifiedBy>Lukáš Novák</cp:lastModifiedBy>
  <cp:lastPrinted>2013-12-17T07:05:14Z</cp:lastPrinted>
  <dcterms:created xsi:type="dcterms:W3CDTF">2000-04-06T08:40:09Z</dcterms:created>
  <dcterms:modified xsi:type="dcterms:W3CDTF">2015-06-09T13:26:11Z</dcterms:modified>
  <cp:category/>
  <cp:version/>
  <cp:contentType/>
  <cp:contentStatus/>
</cp:coreProperties>
</file>